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imelineCaches/timelineCache1.xml" ContentType="application/vnd.ms-excel.timeline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slicers/slicer1.xml" ContentType="application/vnd.ms-excel.slicer+xml"/>
  <Override PartName="/xl/timelines/timeline1.xml" ContentType="application/vnd.ms-excel.timeline+xml"/>
  <Override PartName="/xl/charts/chart5.xml" ContentType="application/vnd.openxmlformats-officedocument.drawingml.chart+xml"/>
  <Override PartName="/xl/pivotTables/pivotTable1.xml" ContentType="application/vnd.openxmlformats-officedocument.spreadsheetml.pivotTable+xml"/>
  <Override PartName="/xl/drawings/drawing4.xml" ContentType="application/vnd.openxmlformats-officedocument.drawing+xml"/>
  <Override PartName="/xl/slicers/slicer2.xml" ContentType="application/vnd.ms-excel.slicer+xml"/>
  <Override PartName="/xl/timelines/timeline2.xml" ContentType="application/vnd.ms-excel.timeline+xml"/>
  <Override PartName="/xl/charts/chart6.xml" ContentType="application/vnd.openxmlformats-officedocument.drawingml.chart+xml"/>
  <Override PartName="/xl/drawings/drawing5.xml" ContentType="application/vnd.openxmlformats-officedocument.drawingml.chartshapes+xml"/>
  <Override PartName="/xl/drawings/drawing6.xml" ContentType="application/vnd.openxmlformats-officedocument.drawing+xml"/>
  <Override PartName="/xl/slicers/slicer3.xml" ContentType="application/vnd.ms-excel.slicer+xml"/>
  <Override PartName="/xl/timelines/timeline3.xml" ContentType="application/vnd.ms-excel.timelin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7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ables/table1.xml" ContentType="application/vnd.openxmlformats-officedocument.spreadsheetml.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https://esith-my.sharepoint.com/personal/zouaoui_esith_ac_ma/Documents/Bureau/Excel-main 2/"/>
    </mc:Choice>
  </mc:AlternateContent>
  <xr:revisionPtr revIDLastSave="0" documentId="8_{09256EBD-0FBF-482E-9E39-859272F57A4D}" xr6:coauthVersionLast="47" xr6:coauthVersionMax="47" xr10:uidLastSave="{00000000-0000-0000-0000-000000000000}"/>
  <bookViews>
    <workbookView showHorizontalScroll="0" showVerticalScroll="0" xWindow="-108" yWindow="-108" windowWidth="23256" windowHeight="12456" tabRatio="672" activeTab="4" xr2:uid="{00000000-000D-0000-FFFF-FFFF00000000}"/>
  </bookViews>
  <sheets>
    <sheet name="Tableau de Bord" sheetId="26" r:id="rId1"/>
    <sheet name="Feuil2" sheetId="31" r:id="rId2"/>
    <sheet name="TDB Commerciaux" sheetId="27" r:id="rId3"/>
    <sheet name="TDB Client" sheetId="28" r:id="rId4"/>
    <sheet name="TDB Région" sheetId="29" r:id="rId5"/>
    <sheet name="SOURCE" sheetId="14" r:id="rId6"/>
    <sheet name="Liste TCD" sheetId="13" r:id="rId7"/>
  </sheets>
  <definedNames>
    <definedName name="_xlnm._FilterDatabase" localSheetId="5" hidden="1">SOURCE!$A$3:$AA$372</definedName>
    <definedName name="_xlchart.v5.0" hidden="1">'Liste TCD'!$AA$3</definedName>
    <definedName name="_xlchart.v5.1" hidden="1">'Liste TCD'!$AA$4:$AA$16</definedName>
    <definedName name="_xlchart.v5.2" hidden="1">'Liste TCD'!$AB$3</definedName>
    <definedName name="_xlchart.v5.3" hidden="1">'Liste TCD'!$AB$4:$AB$16</definedName>
    <definedName name="A" localSheetId="3">'TDB Client'!$D$1</definedName>
    <definedName name="A" localSheetId="4">'TDB Région'!$D$1</definedName>
    <definedName name="A">'TDB Commerciaux'!$D$1</definedName>
    <definedName name="ChronologieNative_Date_Cdme1">#N/A</definedName>
    <definedName name="Dashboard">#REF!</definedName>
    <definedName name="LIste">'Liste TCD'!$A$1</definedName>
    <definedName name="Plage_TDB_Client">'TDB Client'!$A$1:$X$47</definedName>
    <definedName name="Plage_TDB_Commercial">'TDB Commerciaux'!$A$1:$X$47</definedName>
    <definedName name="Plage_TDB_General">'Tableau de Bord'!$A$1:$X$47</definedName>
    <definedName name="Plage_TDB_Region">'TDB Région'!$A$1:$X$47</definedName>
    <definedName name="Segment_Commerciaux">#N/A</definedName>
    <definedName name="Segment_Nom_Client">#N/A</definedName>
    <definedName name="Segment_Provinces">#N/A</definedName>
    <definedName name="Segment_Region1">#N/A</definedName>
    <definedName name="Source" localSheetId="3">TableauSource[[#Headers],[N° Cmde]]</definedName>
    <definedName name="Source" localSheetId="2">TableauSource[[#Headers],[N° Cmde]]</definedName>
    <definedName name="Source" localSheetId="4">TableauSource[[#Headers],[N° Cmde]]</definedName>
    <definedName name="Source">TableauSource[[#Headers],[N° Cmde]]</definedName>
    <definedName name="TDB_Clients">'TDB Client'!$A$1</definedName>
    <definedName name="TDB_Commerciaux">'TDB Commerciaux'!$A$1</definedName>
    <definedName name="TDB_General">'Tableau de Bord'!$A$1</definedName>
    <definedName name="TDB_Régions" localSheetId="4">'TDB Région'!$A$1</definedName>
  </definedNames>
  <calcPr calcId="191029"/>
  <pivotCaches>
    <pivotCache cacheId="0" r:id="rId8"/>
  </pivotCaches>
  <extLst>
    <ext xmlns:x14="http://schemas.microsoft.com/office/spreadsheetml/2009/9/main" uri="{BBE1A952-AA13-448e-AADC-164F8A28A991}">
      <x14:slicerCaches>
        <x14:slicerCache r:id="rId9"/>
        <x14:slicerCache r:id="rId10"/>
        <x14:slicerCache r:id="rId11"/>
        <x14:slicerCache r:id="rId1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D0CA8CA8-9F24-4464-BF8E-62219DCF47F9}">
      <x15:timelineCacheRefs>
        <x15:timelineCacheRef r:id="rId13"/>
      </x15:timelineCacheRefs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V21" i="13" l="1"/>
  <c r="V22" i="13"/>
  <c r="V23" i="13"/>
  <c r="V24" i="13"/>
  <c r="V25" i="13"/>
  <c r="V26" i="13"/>
  <c r="V27" i="13"/>
  <c r="V20" i="13"/>
  <c r="S1" i="13"/>
  <c r="AA1" i="13"/>
  <c r="X1" i="13"/>
  <c r="U1" i="13"/>
  <c r="AA2" i="14" l="1"/>
  <c r="AA3" i="14"/>
  <c r="AA4" i="14"/>
  <c r="AA5" i="14"/>
  <c r="AA6" i="14"/>
  <c r="AA7" i="14"/>
  <c r="AA8" i="14"/>
  <c r="AA9" i="14"/>
  <c r="AA10" i="14"/>
  <c r="AA11" i="14"/>
  <c r="AA12" i="14"/>
  <c r="AA13" i="14"/>
  <c r="AA14" i="14"/>
  <c r="AA15" i="14"/>
  <c r="AA126" i="14"/>
  <c r="AA17" i="14"/>
  <c r="AA127" i="14"/>
  <c r="AA140" i="14"/>
  <c r="AA146" i="14"/>
  <c r="AA153" i="14"/>
  <c r="AA155" i="14"/>
  <c r="AA23" i="14"/>
  <c r="AA24" i="14"/>
  <c r="AA25" i="14"/>
  <c r="AA21" i="14"/>
  <c r="AA22" i="14"/>
  <c r="AA28" i="14"/>
  <c r="AA29" i="14"/>
  <c r="AA30" i="14"/>
  <c r="AA31" i="14"/>
  <c r="AA32" i="14"/>
  <c r="AA33" i="14"/>
  <c r="AA34" i="14"/>
  <c r="AA26" i="14"/>
  <c r="AA36" i="14"/>
  <c r="AA147" i="14"/>
  <c r="AA151" i="14"/>
  <c r="AA160" i="14"/>
  <c r="AA40" i="14"/>
  <c r="AA27" i="14"/>
  <c r="AA42" i="14"/>
  <c r="AA43" i="14"/>
  <c r="AA44" i="14"/>
  <c r="AA322" i="14"/>
  <c r="AA245" i="14"/>
  <c r="AA47" i="14"/>
  <c r="AA48" i="14"/>
  <c r="AA49" i="14"/>
  <c r="AA16" i="14"/>
  <c r="AA51" i="14"/>
  <c r="AA52" i="14"/>
  <c r="AA53" i="14"/>
  <c r="AA54" i="14"/>
  <c r="AA55" i="14"/>
  <c r="AA56" i="14"/>
  <c r="AA328" i="14"/>
  <c r="AA252" i="14"/>
  <c r="AA253" i="14"/>
  <c r="AA257" i="14"/>
  <c r="AA61" i="14"/>
  <c r="AA62" i="14"/>
  <c r="AA18" i="14"/>
  <c r="AA19" i="14"/>
  <c r="AA65" i="14"/>
  <c r="AA66" i="14"/>
  <c r="AA67" i="14"/>
  <c r="AA152" i="14"/>
  <c r="AA159" i="14"/>
  <c r="AA167" i="14"/>
  <c r="AA71" i="14"/>
  <c r="AA35" i="14"/>
  <c r="AA20" i="14"/>
  <c r="AA74" i="14"/>
  <c r="AA75" i="14"/>
  <c r="AA76" i="14"/>
  <c r="AA37" i="14"/>
  <c r="AA78" i="14"/>
  <c r="AA79" i="14"/>
  <c r="AA80" i="14"/>
  <c r="AA39" i="14"/>
  <c r="AA82" i="14"/>
  <c r="AA164" i="14"/>
  <c r="AA84" i="14"/>
  <c r="AA174" i="14"/>
  <c r="AA180" i="14"/>
  <c r="AA181" i="14"/>
  <c r="AA168" i="14"/>
  <c r="AA175" i="14"/>
  <c r="AA90" i="14"/>
  <c r="AA91" i="14"/>
  <c r="AA92" i="14"/>
  <c r="AA93" i="14"/>
  <c r="AA41" i="14"/>
  <c r="AA95" i="14"/>
  <c r="AA185" i="14"/>
  <c r="AA97" i="14"/>
  <c r="AA186" i="14"/>
  <c r="AA194" i="14"/>
  <c r="AA196" i="14"/>
  <c r="AA176" i="14"/>
  <c r="AA177" i="14"/>
  <c r="AA103" i="14"/>
  <c r="AA104" i="14"/>
  <c r="AA105" i="14"/>
  <c r="AA46" i="14"/>
  <c r="AA58" i="14"/>
  <c r="AA108" i="14"/>
  <c r="AA109" i="14"/>
  <c r="AA110" i="14"/>
  <c r="AA111" i="14"/>
  <c r="AA112" i="14"/>
  <c r="AA330" i="14"/>
  <c r="AA258" i="14"/>
  <c r="AA265" i="14"/>
  <c r="AA266" i="14"/>
  <c r="AA117" i="14"/>
  <c r="AA118" i="14"/>
  <c r="AA38" i="14"/>
  <c r="AA45" i="14"/>
  <c r="AA121" i="14"/>
  <c r="AA122" i="14"/>
  <c r="AA123" i="14"/>
  <c r="AA124" i="14"/>
  <c r="AA197" i="14"/>
  <c r="AA198" i="14"/>
  <c r="AA211" i="14"/>
  <c r="AA187" i="14"/>
  <c r="AA189" i="14"/>
  <c r="AA130" i="14"/>
  <c r="AA131" i="14"/>
  <c r="AA132" i="14"/>
  <c r="AA59" i="14"/>
  <c r="AA60" i="14"/>
  <c r="AA135" i="14"/>
  <c r="AA136" i="14"/>
  <c r="AA137" i="14"/>
  <c r="AA138" i="14"/>
  <c r="AA139" i="14"/>
  <c r="AA331" i="14"/>
  <c r="AA267" i="14"/>
  <c r="AA277" i="14"/>
  <c r="AA279" i="14"/>
  <c r="AA144" i="14"/>
  <c r="AA145" i="14"/>
  <c r="AA50" i="14"/>
  <c r="AA57" i="14"/>
  <c r="AA148" i="14"/>
  <c r="AA149" i="14"/>
  <c r="AA150" i="14"/>
  <c r="AA217" i="14"/>
  <c r="AA218" i="14"/>
  <c r="AA192" i="14"/>
  <c r="AA154" i="14"/>
  <c r="AA70" i="14"/>
  <c r="AA156" i="14"/>
  <c r="AA157" i="14"/>
  <c r="AA158" i="14"/>
  <c r="AA332" i="14"/>
  <c r="AA285" i="14"/>
  <c r="AA161" i="14"/>
  <c r="AA162" i="14"/>
  <c r="AA163" i="14"/>
  <c r="AA63" i="14"/>
  <c r="AA165" i="14"/>
  <c r="AA166" i="14"/>
  <c r="AA72" i="14"/>
  <c r="AA81" i="14"/>
  <c r="AA169" i="14"/>
  <c r="AA170" i="14"/>
  <c r="AA171" i="14"/>
  <c r="AA172" i="14"/>
  <c r="AA173" i="14"/>
  <c r="AA345" i="14"/>
  <c r="AA286" i="14"/>
  <c r="AA290" i="14"/>
  <c r="AA291" i="14"/>
  <c r="AA178" i="14"/>
  <c r="AA179" i="14"/>
  <c r="AA64" i="14"/>
  <c r="AA68" i="14"/>
  <c r="AA182" i="14"/>
  <c r="AA183" i="14"/>
  <c r="AA184" i="14"/>
  <c r="AA219" i="14"/>
  <c r="AA232" i="14"/>
  <c r="AA199" i="14"/>
  <c r="AA188" i="14"/>
  <c r="AA88" i="14"/>
  <c r="AA190" i="14"/>
  <c r="AA191" i="14"/>
  <c r="AA89" i="14"/>
  <c r="AA193" i="14"/>
  <c r="AA238" i="14"/>
  <c r="AA195" i="14"/>
  <c r="AA239" i="14"/>
  <c r="AA243" i="14"/>
  <c r="AA247" i="14"/>
  <c r="AA200" i="14"/>
  <c r="AA204" i="14"/>
  <c r="AA201" i="14"/>
  <c r="AA202" i="14"/>
  <c r="AA203" i="14"/>
  <c r="AA94" i="14"/>
  <c r="AA101" i="14"/>
  <c r="AA206" i="14"/>
  <c r="AA207" i="14"/>
  <c r="AA208" i="14"/>
  <c r="AA209" i="14"/>
  <c r="AA210" i="14"/>
  <c r="AA351" i="14"/>
  <c r="AA298" i="14"/>
  <c r="AA299" i="14"/>
  <c r="AA300" i="14"/>
  <c r="AA215" i="14"/>
  <c r="AA216" i="14"/>
  <c r="AA69" i="14"/>
  <c r="AA73" i="14"/>
  <c r="AA249" i="14"/>
  <c r="AA205" i="14"/>
  <c r="AA212" i="14"/>
  <c r="AA222" i="14"/>
  <c r="AA223" i="14"/>
  <c r="AA224" i="14"/>
  <c r="AA102" i="14"/>
  <c r="AA106" i="14"/>
  <c r="AA227" i="14"/>
  <c r="AA228" i="14"/>
  <c r="AA229" i="14"/>
  <c r="AA230" i="14"/>
  <c r="AA231" i="14"/>
  <c r="AA352" i="14"/>
  <c r="AA310" i="14"/>
  <c r="AA312" i="14"/>
  <c r="AA326" i="14"/>
  <c r="AA236" i="14"/>
  <c r="AA237" i="14"/>
  <c r="AA77" i="14"/>
  <c r="AA83" i="14"/>
  <c r="AA240" i="14"/>
  <c r="AA241" i="14"/>
  <c r="AA242" i="14"/>
  <c r="AA250" i="14"/>
  <c r="AA244" i="14"/>
  <c r="AA107" i="14"/>
  <c r="AA246" i="14"/>
  <c r="AA251" i="14"/>
  <c r="AA248" i="14"/>
  <c r="AA264" i="14"/>
  <c r="AA270" i="14"/>
  <c r="AA271" i="14"/>
  <c r="AA213" i="14"/>
  <c r="AA214" i="14"/>
  <c r="AA254" i="14"/>
  <c r="AA255" i="14"/>
  <c r="AA256" i="14"/>
  <c r="AA114" i="14"/>
  <c r="AA115" i="14"/>
  <c r="AA259" i="14"/>
  <c r="AA260" i="14"/>
  <c r="AA261" i="14"/>
  <c r="AA262" i="14"/>
  <c r="AA263" i="14"/>
  <c r="AA356" i="14"/>
  <c r="AA333" i="14"/>
  <c r="AA334" i="14"/>
  <c r="AA338" i="14"/>
  <c r="AA268" i="14"/>
  <c r="AA269" i="14"/>
  <c r="AA85" i="14"/>
  <c r="AA86" i="14"/>
  <c r="AA272" i="14"/>
  <c r="AA273" i="14"/>
  <c r="AA274" i="14"/>
  <c r="AA275" i="14"/>
  <c r="AA276" i="14"/>
  <c r="AA220" i="14"/>
  <c r="AA278" i="14"/>
  <c r="AA116" i="14"/>
  <c r="AA280" i="14"/>
  <c r="AA281" i="14"/>
  <c r="AA282" i="14"/>
  <c r="AA283" i="14"/>
  <c r="AA284" i="14"/>
  <c r="AA221" i="14"/>
  <c r="AA225" i="14"/>
  <c r="AA287" i="14"/>
  <c r="AA288" i="14"/>
  <c r="AA289" i="14"/>
  <c r="AA128" i="14"/>
  <c r="AA129" i="14"/>
  <c r="AA292" i="14"/>
  <c r="AA293" i="14"/>
  <c r="AA294" i="14"/>
  <c r="AA295" i="14"/>
  <c r="AA296" i="14"/>
  <c r="AA357" i="14"/>
  <c r="AA339" i="14"/>
  <c r="AA346" i="14"/>
  <c r="AA347" i="14"/>
  <c r="AA301" i="14"/>
  <c r="AA302" i="14"/>
  <c r="AA87" i="14"/>
  <c r="AA96" i="14"/>
  <c r="AA305" i="14"/>
  <c r="AA306" i="14"/>
  <c r="AA307" i="14"/>
  <c r="AA297" i="14"/>
  <c r="AA303" i="14"/>
  <c r="AA226" i="14"/>
  <c r="AA311" i="14"/>
  <c r="AA133" i="14"/>
  <c r="AA313" i="14"/>
  <c r="AA314" i="14"/>
  <c r="AA315" i="14"/>
  <c r="AA98" i="14"/>
  <c r="AA99" i="14"/>
  <c r="AA100" i="14"/>
  <c r="AA319" i="14"/>
  <c r="AA320" i="14"/>
  <c r="AA321" i="14"/>
  <c r="AA113" i="14"/>
  <c r="AA323" i="14"/>
  <c r="AA324" i="14"/>
  <c r="AA325" i="14"/>
  <c r="AA134" i="14"/>
  <c r="AA327" i="14"/>
  <c r="AA304" i="14"/>
  <c r="AA329" i="14"/>
  <c r="AA308" i="14"/>
  <c r="AA309" i="14"/>
  <c r="AA316" i="14"/>
  <c r="AA233" i="14"/>
  <c r="AA234" i="14"/>
  <c r="AA335" i="14"/>
  <c r="AA336" i="14"/>
  <c r="AA337" i="14"/>
  <c r="AA141" i="14"/>
  <c r="AA142" i="14"/>
  <c r="AA340" i="14"/>
  <c r="AA341" i="14"/>
  <c r="AA342" i="14"/>
  <c r="AA343" i="14"/>
  <c r="AA344" i="14"/>
  <c r="AA364" i="14"/>
  <c r="AA348" i="14"/>
  <c r="AA358" i="14"/>
  <c r="AA360" i="14"/>
  <c r="AA349" i="14"/>
  <c r="AA350" i="14"/>
  <c r="AA119" i="14"/>
  <c r="AA120" i="14"/>
  <c r="AA353" i="14"/>
  <c r="AA354" i="14"/>
  <c r="AA355" i="14"/>
  <c r="AA317" i="14"/>
  <c r="AA318" i="14"/>
  <c r="AA235" i="14"/>
  <c r="AA359" i="14"/>
  <c r="AA143" i="14"/>
  <c r="AA361" i="14"/>
  <c r="AA362" i="14"/>
  <c r="AA363" i="14"/>
  <c r="AA369" i="14"/>
  <c r="AA365" i="14"/>
  <c r="AA366" i="14"/>
  <c r="AA367" i="14"/>
  <c r="AA368" i="14"/>
  <c r="AA125" i="14"/>
  <c r="AA370" i="14"/>
  <c r="Q14" i="13"/>
</calcChain>
</file>

<file path=xl/sharedStrings.xml><?xml version="1.0" encoding="utf-8"?>
<sst xmlns="http://schemas.openxmlformats.org/spreadsheetml/2006/main" count="5927" uniqueCount="204">
  <si>
    <t>Ship Name</t>
  </si>
  <si>
    <t>Ship Address</t>
  </si>
  <si>
    <t>Ship City</t>
  </si>
  <si>
    <t>Ship State</t>
  </si>
  <si>
    <t>Ship ZIP/Postal Code</t>
  </si>
  <si>
    <t>Ship Country/Region</t>
  </si>
  <si>
    <t>Shipped Date</t>
  </si>
  <si>
    <t>Shipper Name</t>
  </si>
  <si>
    <t>Karen Toh</t>
  </si>
  <si>
    <t>789 27th Street</t>
  </si>
  <si>
    <t>Las Vegas</t>
  </si>
  <si>
    <t>NV</t>
  </si>
  <si>
    <t>Company AA</t>
  </si>
  <si>
    <t>Shipping Company B</t>
  </si>
  <si>
    <t>Beer</t>
  </si>
  <si>
    <t>Beverages</t>
  </si>
  <si>
    <t>Dried Plums</t>
  </si>
  <si>
    <t>Dried Fruit &amp; Nuts</t>
  </si>
  <si>
    <t>Christina Lee</t>
  </si>
  <si>
    <t>123 4th Street</t>
  </si>
  <si>
    <t>New York</t>
  </si>
  <si>
    <t>NY</t>
  </si>
  <si>
    <t>Company D</t>
  </si>
  <si>
    <t>Jan Kotas</t>
  </si>
  <si>
    <t>Shipping Company A</t>
  </si>
  <si>
    <t>Dried Pears</t>
  </si>
  <si>
    <t>Dried Apples</t>
  </si>
  <si>
    <t>John Edwards</t>
  </si>
  <si>
    <t>123 12th Street</t>
  </si>
  <si>
    <t>Company L</t>
  </si>
  <si>
    <t>Mariya Sergienko</t>
  </si>
  <si>
    <t>Chai</t>
  </si>
  <si>
    <t>Coffee</t>
  </si>
  <si>
    <t>Elizabeth Andersen</t>
  </si>
  <si>
    <t>123 8th Street</t>
  </si>
  <si>
    <t>Portland</t>
  </si>
  <si>
    <t>OR</t>
  </si>
  <si>
    <t>Company H</t>
  </si>
  <si>
    <t>Michael Neipper</t>
  </si>
  <si>
    <t>Shipping Company C</t>
  </si>
  <si>
    <t>Chocolate Biscuits Mix</t>
  </si>
  <si>
    <t>Baked Goods &amp; Mixes</t>
  </si>
  <si>
    <t>Soo Jung Lee</t>
  </si>
  <si>
    <t>789 29th Street</t>
  </si>
  <si>
    <t>Denver</t>
  </si>
  <si>
    <t>CO</t>
  </si>
  <si>
    <t>Company CC</t>
  </si>
  <si>
    <t>Chocolate</t>
  </si>
  <si>
    <t>Candy</t>
  </si>
  <si>
    <t>Thomas Axerr</t>
  </si>
  <si>
    <t>123 3rd Street</t>
  </si>
  <si>
    <t>Los Angelas</t>
  </si>
  <si>
    <t>CA</t>
  </si>
  <si>
    <t>Company C</t>
  </si>
  <si>
    <t>Clam Chowder</t>
  </si>
  <si>
    <t>Soups</t>
  </si>
  <si>
    <t>Francisco Pérez-Olaeta</t>
  </si>
  <si>
    <t>123 6th Street</t>
  </si>
  <si>
    <t>Milwaukee</t>
  </si>
  <si>
    <t>WI</t>
  </si>
  <si>
    <t>Company F</t>
  </si>
  <si>
    <t>Laura Giussani</t>
  </si>
  <si>
    <t>Curry Sauce</t>
  </si>
  <si>
    <t>Sauces</t>
  </si>
  <si>
    <t>Amritansh Raghav</t>
  </si>
  <si>
    <t>789 28th Street</t>
  </si>
  <si>
    <t>Memphis</t>
  </si>
  <si>
    <t>TN</t>
  </si>
  <si>
    <t>Company BB</t>
  </si>
  <si>
    <t>Roland Wacker</t>
  </si>
  <si>
    <t>123 10th Street</t>
  </si>
  <si>
    <t>Chicago</t>
  </si>
  <si>
    <t>IL</t>
  </si>
  <si>
    <t>Company J</t>
  </si>
  <si>
    <t>Green Tea</t>
  </si>
  <si>
    <t>Ming-Yang Xie</t>
  </si>
  <si>
    <t>123 7th Street</t>
  </si>
  <si>
    <t>Boise</t>
  </si>
  <si>
    <t>ID</t>
  </si>
  <si>
    <t>Company G</t>
  </si>
  <si>
    <t>Nancy Freehafer</t>
  </si>
  <si>
    <t>Boysenberry Spread</t>
  </si>
  <si>
    <t>Jams, Preserves</t>
  </si>
  <si>
    <t>Cajun Seasoning</t>
  </si>
  <si>
    <t>Condiments</t>
  </si>
  <si>
    <t>Peter Krschne</t>
  </si>
  <si>
    <t>123 11th Street</t>
  </si>
  <si>
    <t>Miami</t>
  </si>
  <si>
    <t>FL</t>
  </si>
  <si>
    <t>Company K</t>
  </si>
  <si>
    <t>Anna Bedecs</t>
  </si>
  <si>
    <t>123 1st Street</t>
  </si>
  <si>
    <t>Seattle</t>
  </si>
  <si>
    <t>WA</t>
  </si>
  <si>
    <t>Company A</t>
  </si>
  <si>
    <t>Crab Meat</t>
  </si>
  <si>
    <t>Canned Meat</t>
  </si>
  <si>
    <t>Sven Mortensen</t>
  </si>
  <si>
    <t>123 9th Street</t>
  </si>
  <si>
    <t>Salt Lake City</t>
  </si>
  <si>
    <t>UT</t>
  </si>
  <si>
    <t>Company I</t>
  </si>
  <si>
    <t>Robert Zare</t>
  </si>
  <si>
    <t>Ravioli</t>
  </si>
  <si>
    <t>Pasta</t>
  </si>
  <si>
    <t>Mozzarella</t>
  </si>
  <si>
    <t>Dairy Products</t>
  </si>
  <si>
    <t>John Rodman</t>
  </si>
  <si>
    <t>789 25th Street</t>
  </si>
  <si>
    <t>Company Y</t>
  </si>
  <si>
    <t>Scones</t>
  </si>
  <si>
    <t>Run Liu</t>
  </si>
  <si>
    <t>789 26th Street</t>
  </si>
  <si>
    <t>Company Z</t>
  </si>
  <si>
    <t>Olive Oil</t>
  </si>
  <si>
    <t>Oil</t>
  </si>
  <si>
    <t>Andrew Cencini</t>
  </si>
  <si>
    <t>Marmalade</t>
  </si>
  <si>
    <t>Long Grain Rice</t>
  </si>
  <si>
    <t>Grains</t>
  </si>
  <si>
    <t>Syrup</t>
  </si>
  <si>
    <t>Almonds</t>
  </si>
  <si>
    <t>Fruit Cocktail</t>
  </si>
  <si>
    <t>Gnocchi</t>
  </si>
  <si>
    <t>Region</t>
  </si>
  <si>
    <t>Anne Larsen</t>
  </si>
  <si>
    <t>Fruit &amp; Veg</t>
  </si>
  <si>
    <t>0-1000</t>
  </si>
  <si>
    <t>1000-2000</t>
  </si>
  <si>
    <t>2000-3000</t>
  </si>
  <si>
    <t>3000-4000</t>
  </si>
  <si>
    <t>&gt;4000</t>
  </si>
  <si>
    <t>Total général</t>
  </si>
  <si>
    <t>Ouest</t>
  </si>
  <si>
    <t>Est</t>
  </si>
  <si>
    <t>Nord</t>
  </si>
  <si>
    <t>Sud</t>
  </si>
  <si>
    <t>FRANCE</t>
  </si>
  <si>
    <t>Date Cdme</t>
  </si>
  <si>
    <t>N° Cmde</t>
  </si>
  <si>
    <t>N° Client</t>
  </si>
  <si>
    <t>Nom Client</t>
  </si>
  <si>
    <t>Adresse</t>
  </si>
  <si>
    <t>Ville</t>
  </si>
  <si>
    <t>Departement</t>
  </si>
  <si>
    <t>Code Postal</t>
  </si>
  <si>
    <t>Commerciaux</t>
  </si>
  <si>
    <t>Quantité</t>
  </si>
  <si>
    <t>Prix Unitaire</t>
  </si>
  <si>
    <t>Categories</t>
  </si>
  <si>
    <t>Nom Produit</t>
  </si>
  <si>
    <t>Type Paiment</t>
  </si>
  <si>
    <t>Chèque</t>
  </si>
  <si>
    <t>CB</t>
  </si>
  <si>
    <t>Espèce</t>
  </si>
  <si>
    <t>Frais Expédition</t>
  </si>
  <si>
    <t>janv</t>
  </si>
  <si>
    <t>févr</t>
  </si>
  <si>
    <t>mars</t>
  </si>
  <si>
    <t>Société</t>
  </si>
  <si>
    <t>Tranche</t>
  </si>
  <si>
    <t>TOP 5</t>
  </si>
  <si>
    <t xml:space="preserve"> Revenue</t>
  </si>
  <si>
    <t>TRANCHE FACTURE</t>
  </si>
  <si>
    <t xml:space="preserve">REGION </t>
  </si>
  <si>
    <t>COMMERCIAL</t>
  </si>
  <si>
    <t>PERIODE</t>
  </si>
  <si>
    <t xml:space="preserve">CA </t>
  </si>
  <si>
    <t>Cdme</t>
  </si>
  <si>
    <t xml:space="preserve"> Revenue Amount</t>
  </si>
  <si>
    <t>Month</t>
  </si>
  <si>
    <t xml:space="preserve">Date </t>
  </si>
  <si>
    <t>avr</t>
  </si>
  <si>
    <t>mai</t>
  </si>
  <si>
    <t>juin</t>
  </si>
  <si>
    <t>juil</t>
  </si>
  <si>
    <t>août</t>
  </si>
  <si>
    <t>sept</t>
  </si>
  <si>
    <t>oct</t>
  </si>
  <si>
    <t>nov</t>
  </si>
  <si>
    <t>déc</t>
  </si>
  <si>
    <t>JOURS</t>
  </si>
  <si>
    <t>Revenue (%)</t>
  </si>
  <si>
    <t>Nb Cmde</t>
  </si>
  <si>
    <t>KPI</t>
  </si>
  <si>
    <t>Provinces</t>
  </si>
  <si>
    <t>Auvergne-Rhône-Alpes</t>
  </si>
  <si>
    <t>Bourgogne- Franche-Comté</t>
  </si>
  <si>
    <t>Brittany</t>
  </si>
  <si>
    <t>Centre - Val de Loire</t>
  </si>
  <si>
    <t>Corse</t>
  </si>
  <si>
    <t>Grand Est</t>
  </si>
  <si>
    <t>Hauts-de-France</t>
  </si>
  <si>
    <t>Normandie</t>
  </si>
  <si>
    <t>Nouvelle Aquitaine</t>
  </si>
  <si>
    <t>Occitanie</t>
  </si>
  <si>
    <t>Pays de la Loire</t>
  </si>
  <si>
    <t>Provence-Alpes-Côte d’Azur</t>
  </si>
  <si>
    <t>île-de-France</t>
  </si>
  <si>
    <t>Province</t>
  </si>
  <si>
    <t>Secteurs</t>
  </si>
  <si>
    <t>Nbre de Cmde</t>
  </si>
  <si>
    <t xml:space="preserve">  Revenu</t>
  </si>
  <si>
    <t>Revenu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</si>
</sst>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7">
    <numFmt numFmtId="164" formatCode="_(&quot;$&quot;* #,##0.00_);_(&quot;$&quot;* \(#,##0.00\);_(&quot;$&quot;* &quot;-&quot;??_);_(@_)"/>
    <numFmt numFmtId="165" formatCode="_-* #,##0.00\ [$€-40C]_-;\-* #,##0.00\ [$€-40C]_-;_-* &quot;-&quot;??\ [$€-40C]_-;_-@_-"/>
    <numFmt numFmtId="166" formatCode="#,##0\ &quot;€&quot;"/>
    <numFmt numFmtId="167" formatCode="mm/dd/yyyy;@"/>
    <numFmt numFmtId="168" formatCode="dd/mm/yyyy;@"/>
    <numFmt numFmtId="169" formatCode="ddd\ dd\ mmm\ yyyy"/>
    <numFmt numFmtId="170" formatCode="_-* #,##0\ _€_-;\-* #,##0\ _€_-;_-* &quot;-&quot;??\ _€_-;_-@_-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theme="0" tint="-4.9989318521683403E-2"/>
      </patternFill>
    </fill>
    <fill>
      <patternFill patternType="solid">
        <fgColor rgb="FF3B4F68"/>
        <bgColor indexed="64"/>
      </patternFill>
    </fill>
    <fill>
      <patternFill patternType="solid">
        <fgColor rgb="FFE87D2D"/>
        <bgColor indexed="64"/>
      </patternFill>
    </fill>
    <fill>
      <patternFill patternType="solid">
        <fgColor rgb="FFE87D2D"/>
        <bgColor theme="4" tint="0.79998168889431442"/>
      </patternFill>
    </fill>
  </fills>
  <borders count="5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36">
    <xf numFmtId="0" fontId="0" fillId="0" borderId="0" xfId="0"/>
    <xf numFmtId="165" fontId="0" fillId="0" borderId="0" xfId="0" applyNumberFormat="1"/>
    <xf numFmtId="165" fontId="0" fillId="0" borderId="0" xfId="1" applyNumberFormat="1" applyFont="1"/>
    <xf numFmtId="0" fontId="0" fillId="0" borderId="0" xfId="0" applyAlignment="1">
      <alignment horizontal="center"/>
    </xf>
    <xf numFmtId="0" fontId="2" fillId="0" borderId="0" xfId="0" applyFont="1"/>
    <xf numFmtId="167" fontId="0" fillId="0" borderId="0" xfId="0" applyNumberFormat="1"/>
    <xf numFmtId="168" fontId="0" fillId="0" borderId="0" xfId="0" applyNumberFormat="1"/>
    <xf numFmtId="0" fontId="2" fillId="0" borderId="0" xfId="0" applyFont="1" applyAlignment="1">
      <alignment horizontal="center"/>
    </xf>
    <xf numFmtId="165" fontId="2" fillId="0" borderId="0" xfId="0" applyNumberFormat="1" applyFont="1"/>
    <xf numFmtId="0" fontId="0" fillId="2" borderId="0" xfId="0" applyFill="1"/>
    <xf numFmtId="0" fontId="3" fillId="0" borderId="0" xfId="0" applyFont="1" applyAlignment="1">
      <alignment horizontal="center"/>
    </xf>
    <xf numFmtId="0" fontId="0" fillId="0" borderId="0" xfId="0" applyAlignment="1">
      <alignment horizontal="left"/>
    </xf>
    <xf numFmtId="14" fontId="0" fillId="0" borderId="0" xfId="0" applyNumberFormat="1" applyAlignment="1">
      <alignment horizontal="center"/>
    </xf>
    <xf numFmtId="0" fontId="4" fillId="0" borderId="0" xfId="0" applyFont="1" applyAlignment="1">
      <alignment horizontal="center" vertical="center"/>
    </xf>
    <xf numFmtId="10" fontId="0" fillId="0" borderId="0" xfId="2" applyNumberFormat="1" applyFont="1"/>
    <xf numFmtId="0" fontId="0" fillId="3" borderId="0" xfId="0" applyFill="1"/>
    <xf numFmtId="0" fontId="0" fillId="4" borderId="2" xfId="0" applyFill="1" applyBorder="1"/>
    <xf numFmtId="0" fontId="0" fillId="4" borderId="2" xfId="0" applyFill="1" applyBorder="1" applyAlignment="1">
      <alignment horizontal="center"/>
    </xf>
    <xf numFmtId="0" fontId="0" fillId="4" borderId="2" xfId="0" applyFill="1" applyBorder="1" applyAlignment="1">
      <alignment horizontal="right"/>
    </xf>
    <xf numFmtId="0" fontId="0" fillId="4" borderId="3" xfId="0" applyFill="1" applyBorder="1" applyAlignment="1">
      <alignment horizontal="center"/>
    </xf>
    <xf numFmtId="166" fontId="0" fillId="3" borderId="2" xfId="0" applyNumberFormat="1" applyFill="1" applyBorder="1"/>
    <xf numFmtId="0" fontId="4" fillId="3" borderId="2" xfId="0" applyFont="1" applyFill="1" applyBorder="1" applyAlignment="1">
      <alignment horizontal="left"/>
    </xf>
    <xf numFmtId="166" fontId="0" fillId="3" borderId="4" xfId="0" applyNumberFormat="1" applyFill="1" applyBorder="1"/>
    <xf numFmtId="0" fontId="4" fillId="3" borderId="4" xfId="0" applyFont="1" applyFill="1" applyBorder="1" applyAlignment="1">
      <alignment horizontal="left"/>
    </xf>
    <xf numFmtId="0" fontId="0" fillId="5" borderId="0" xfId="0" applyFill="1"/>
    <xf numFmtId="0" fontId="0" fillId="6" borderId="0" xfId="0" applyFill="1"/>
    <xf numFmtId="0" fontId="0" fillId="6" borderId="0" xfId="0" applyFill="1" applyAlignment="1">
      <alignment horizontal="center"/>
    </xf>
    <xf numFmtId="0" fontId="4" fillId="7" borderId="1" xfId="0" applyFont="1" applyFill="1" applyBorder="1"/>
    <xf numFmtId="166" fontId="0" fillId="0" borderId="0" xfId="0" applyNumberFormat="1"/>
    <xf numFmtId="170" fontId="0" fillId="0" borderId="0" xfId="0" applyNumberFormat="1"/>
    <xf numFmtId="10" fontId="0" fillId="0" borderId="0" xfId="0" applyNumberFormat="1"/>
    <xf numFmtId="0" fontId="0" fillId="3" borderId="4" xfId="0" applyFill="1" applyBorder="1" applyAlignment="1">
      <alignment horizontal="center"/>
    </xf>
    <xf numFmtId="0" fontId="0" fillId="3" borderId="4" xfId="0" applyFill="1" applyBorder="1"/>
    <xf numFmtId="0" fontId="0" fillId="3" borderId="2" xfId="0" applyFill="1" applyBorder="1" applyAlignment="1">
      <alignment horizontal="center"/>
    </xf>
    <xf numFmtId="0" fontId="0" fillId="3" borderId="2" xfId="0" applyFill="1" applyBorder="1"/>
    <xf numFmtId="0" fontId="3" fillId="0" borderId="0" xfId="0" applyFont="1" applyAlignment="1">
      <alignment horizontal="center"/>
    </xf>
  </cellXfs>
  <cellStyles count="3">
    <cellStyle name="Monétaire" xfId="1" builtinId="4"/>
    <cellStyle name="Normal" xfId="0" builtinId="0"/>
    <cellStyle name="Pourcentage" xfId="2" builtinId="5"/>
  </cellStyles>
  <dxfs count="101">
    <dxf>
      <fill>
        <patternFill patternType="solid">
          <bgColor rgb="FFE87D2D"/>
        </patternFill>
      </fill>
    </dxf>
    <dxf>
      <fill>
        <patternFill patternType="solid">
          <bgColor rgb="FFE87D2D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E87D2D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numFmt numFmtId="170" formatCode="_-* #,##0\ _€_-;\-* #,##0\ _€_-;_-* &quot;-&quot;??\ _€_-;_-@_-"/>
    </dxf>
    <dxf>
      <fill>
        <patternFill patternType="solid">
          <bgColor rgb="FFE87D2D"/>
        </patternFill>
      </fill>
    </dxf>
    <dxf>
      <fill>
        <patternFill patternType="solid">
          <bgColor rgb="FFE87D2D"/>
        </patternFill>
      </fill>
    </dxf>
    <dxf>
      <numFmt numFmtId="166" formatCode="#,##0\ &quot;€&quot;"/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E87D2D"/>
        </patternFill>
      </fill>
    </dxf>
    <dxf>
      <fill>
        <patternFill patternType="solid">
          <bgColor rgb="FFE87D2D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E87D2D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E87D2D"/>
        </patternFill>
      </fill>
    </dxf>
    <dxf>
      <fill>
        <patternFill patternType="solid">
          <bgColor rgb="FFE87D2D"/>
        </patternFill>
      </fill>
    </dxf>
    <dxf>
      <alignment horizontal="center"/>
    </dxf>
    <dxf>
      <numFmt numFmtId="14" formatCode="0.00%"/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E87D2D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E87D2D"/>
        </patternFill>
      </fill>
    </dxf>
    <dxf>
      <fill>
        <patternFill patternType="solid">
          <bgColor rgb="FFE87D2D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numFmt numFmtId="0" formatCode="General"/>
    </dxf>
    <dxf>
      <numFmt numFmtId="165" formatCode="_-* #,##0.00\ [$€-40C]_-;\-* #,##0.00\ [$€-40C]_-;_-* &quot;-&quot;??\ [$€-40C]_-;_-@_-"/>
    </dxf>
    <dxf>
      <numFmt numFmtId="165" formatCode="_-* #,##0.00\ [$€-40C]_-;\-* #,##0.00\ [$€-40C]_-;_-* &quot;-&quot;??\ [$€-40C]_-;_-@_-"/>
    </dxf>
    <dxf>
      <numFmt numFmtId="165" formatCode="_-* #,##0.00\ [$€-40C]_-;\-* #,##0.00\ [$€-40C]_-;_-* &quot;-&quot;??\ [$€-40C]_-;_-@_-"/>
    </dxf>
    <dxf>
      <numFmt numFmtId="167" formatCode="mm/dd/yyyy;@"/>
    </dxf>
    <dxf>
      <alignment horizontal="center" vertical="bottom" textRotation="0" wrapText="0" indent="0" justifyLastLine="0" shrinkToFit="0" readingOrder="0"/>
    </dxf>
    <dxf>
      <numFmt numFmtId="19" formatCode="dd/mm/yyyy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</dxf>
    <dxf>
      <font>
        <b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ill>
        <patternFill>
          <bgColor theme="0" tint="-0.249977111117893"/>
        </patternFill>
      </fill>
    </dxf>
    <dxf>
      <fill>
        <patternFill>
          <bgColor theme="0" tint="-0.249977111117893"/>
        </patternFill>
      </fill>
    </dxf>
    <dxf>
      <fill>
        <patternFill>
          <fgColor theme="0" tint="-4.9989318521683403E-2"/>
        </patternFill>
      </fill>
    </dxf>
    <dxf>
      <fill>
        <patternFill>
          <fgColor theme="0" tint="-4.9989318521683403E-2"/>
        </patternFill>
      </fill>
    </dxf>
    <dxf>
      <alignment horizontal="center"/>
    </dxf>
    <dxf>
      <border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numFmt numFmtId="166" formatCode="#,##0\ &quot;€&quot;"/>
    </dxf>
    <dxf>
      <alignment horizontal="right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solid">
          <bgColor theme="8" tint="0.79998168889431442"/>
        </patternFill>
      </fill>
    </dxf>
    <dxf>
      <fill>
        <patternFill patternType="solid">
          <bgColor theme="8" tint="0.79998168889431442"/>
        </patternFill>
      </fill>
    </dxf>
    <dxf>
      <fill>
        <patternFill patternType="solid">
          <bgColor theme="0" tint="-4.9989318521683403E-2"/>
        </patternFill>
      </fill>
    </dxf>
    <dxf>
      <fill>
        <patternFill patternType="solid">
          <bgColor theme="0" tint="-4.9989318521683403E-2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b/>
        <sz val="11"/>
        <color theme="1"/>
      </font>
    </dxf>
    <dxf>
      <font>
        <b/>
        <i val="0"/>
        <color rgb="FF304057"/>
      </font>
      <fill>
        <patternFill patternType="none">
          <fgColor indexed="64"/>
          <bgColor auto="1"/>
        </patternFill>
      </fill>
      <border diagonalUp="0" diagonalDown="0">
        <left/>
        <right/>
        <top/>
        <bottom/>
        <vertical/>
        <horizontal/>
      </border>
    </dxf>
    <dxf>
      <font>
        <b/>
        <color theme="1"/>
      </font>
      <border>
        <bottom/>
        <vertical/>
        <horizontal/>
      </border>
    </dxf>
    <dxf>
      <font>
        <sz val="10"/>
        <color theme="1"/>
      </font>
      <border diagonalUp="0" diagonalDown="0">
        <left/>
        <right/>
        <top/>
        <bottom/>
        <vertical/>
        <horizontal/>
      </border>
    </dxf>
    <dxf>
      <font>
        <b/>
        <i val="0"/>
        <color theme="4" tint="-0.24994659260841701"/>
      </font>
      <border>
        <bottom style="thin">
          <color theme="6"/>
        </bottom>
        <vertical/>
        <horizontal/>
      </border>
    </dxf>
    <dxf>
      <font>
        <color theme="1"/>
      </font>
      <fill>
        <patternFill patternType="solid">
          <bgColor theme="1" tint="0.34998626667073579"/>
        </patternFill>
      </fill>
      <border>
        <left/>
        <right/>
        <top/>
        <bottom/>
        <vertical/>
        <horizontal/>
      </border>
    </dxf>
    <dxf>
      <font>
        <color theme="0"/>
      </font>
    </dxf>
    <dxf>
      <font>
        <b/>
        <i val="0"/>
        <sz val="12"/>
        <color auto="1"/>
      </font>
      <fill>
        <patternFill patternType="solid">
          <bgColor theme="0"/>
        </patternFill>
      </fill>
      <border diagonalUp="0" diagonalDown="0">
        <left/>
        <right/>
        <top/>
        <bottom/>
        <vertical/>
        <horizontal/>
      </border>
    </dxf>
  </dxfs>
  <tableStyles count="4" defaultTableStyle="TableStyleMedium2" defaultPivotStyle="PivotStyleLight16">
    <tableStyle name="SlicerMois" pivot="0" table="0" count="8" xr9:uid="{4BB3E95E-9E82-44CC-971D-E9FD7E657D4D}">
      <tableStyleElement type="wholeTable" dxfId="100"/>
      <tableStyleElement type="headerRow" dxfId="99"/>
    </tableStyle>
    <tableStyle name="SlicerStyleDark3 2" pivot="0" table="0" count="10" xr9:uid="{00000000-0011-0000-FFFF-FFFF00000000}">
      <tableStyleElement type="wholeTable" dxfId="98"/>
      <tableStyleElement type="headerRow" dxfId="97"/>
    </tableStyle>
    <tableStyle name="SlicerStyleLight1 2" pivot="0" table="0" count="10" xr9:uid="{00000000-0011-0000-FFFF-FFFF01000000}">
      <tableStyleElement type="wholeTable" dxfId="96"/>
      <tableStyleElement type="headerRow" dxfId="95"/>
    </tableStyle>
    <tableStyle name="StyleAnnee" pivot="0" table="0" count="8" xr9:uid="{B26CAB9C-ACC0-465B-A1C3-298FFC19B4C6}">
      <tableStyleElement type="wholeTable" dxfId="94"/>
      <tableStyleElement type="headerRow" dxfId="93"/>
    </tableStyle>
  </tableStyles>
  <colors>
    <mruColors>
      <color rgb="FFE87D2D"/>
      <color rgb="FF3B4F68"/>
      <color rgb="FF13AEB0"/>
      <color rgb="FFF64356"/>
      <color rgb="FFD84356"/>
      <color rgb="FF4472C4"/>
      <color rgb="FF16C2D0"/>
      <color rgb="FFFF8F29"/>
      <color rgb="FF304057"/>
    </mruColors>
  </colors>
  <extLst>
    <ext xmlns:x14="http://schemas.microsoft.com/office/spreadsheetml/2009/9/main" uri="{46F421CA-312F-682f-3DD2-61675219B42D}">
      <x14:dxfs count="22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4" tint="0.79998168889431442"/>
              <bgColor theme="4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6" tint="-0.249977111117893"/>
          </font>
          <fill>
            <patternFill patternType="solid">
              <fgColor theme="6" tint="0.59999389629810485"/>
              <bgColor theme="6" tint="0.59999389629810485"/>
            </patternFill>
          </fill>
          <border>
            <left style="thin">
              <color theme="6" tint="0.59999389629810485"/>
            </left>
            <right style="thin">
              <color theme="6" tint="0.59999389629810485"/>
            </right>
            <top style="thin">
              <color theme="6" tint="0.59999389629810485"/>
            </top>
            <bottom style="thin">
              <color theme="6" tint="0.59999389629810485"/>
            </bottom>
            <vertical/>
            <horizontal/>
          </border>
        </dxf>
        <dxf>
          <font>
            <b/>
            <i val="0"/>
            <color theme="0"/>
          </font>
          <fill>
            <patternFill patternType="solid">
              <fgColor theme="6"/>
              <bgColor theme="6"/>
            </patternFill>
          </fill>
          <border>
            <left style="thin">
              <color theme="6"/>
            </left>
            <right style="thin">
              <color theme="6"/>
            </right>
            <top style="thin">
              <color theme="6"/>
            </top>
            <bottom style="thin">
              <color theme="6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C0C0C0"/>
              <bgColor rgb="FFC0C0C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  <dxf>
          <font>
            <b/>
            <i val="0"/>
            <color rgb="FF002060"/>
          </font>
          <fill>
            <patternFill>
              <bgColor theme="2"/>
            </patternFill>
          </fill>
        </dxf>
        <dxf>
          <fill>
            <patternFill>
              <bgColor theme="9"/>
            </patternFill>
          </fill>
        </dxf>
        <dxf>
          <fill>
            <patternFill>
              <bgColor theme="4"/>
            </patternFill>
          </fill>
        </dxf>
        <dxf>
          <fill>
            <patternFill>
              <bgColor theme="7"/>
            </patternFill>
          </fill>
        </dxf>
        <dxf>
          <fill>
            <patternFill>
              <bgColor theme="6"/>
            </patternFill>
          </fill>
        </dxf>
        <dxf>
          <fill>
            <patternFill>
              <bgColor theme="5"/>
            </pattern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SlicerMois">
          <x14:slicerStyleElements>
            <x14:slicerStyleElement type="unselectedItemWithData" dxfId="21"/>
            <x14:slicerStyleElement type="unselectedItemWithNoData" dxfId="20"/>
            <x14:slicerStyleElement type="selectedItemWithData" dxfId="19"/>
            <x14:slicerStyleElement type="selectedItemWithNoData" dxfId="18"/>
            <x14:slicerStyleElement type="hoveredUnselectedItemWithData" dxfId="17"/>
            <x14:slicerStyleElement type="hoveredSelectedItemWithData" dxfId="16"/>
          </x14:slicerStyleElements>
        </x14:slicerStyle>
        <x14:slicerStyle name="SlicerStyleDark3 2">
          <x14:slicerStyleElements>
            <x14:slicerStyleElement type="unselectedItemWithData" dxfId="15"/>
            <x14:slicerStyleElement type="unselectedItemWithNoData" dxfId="14"/>
            <x14:slicerStyleElement type="selectedItemWithData" dxfId="13"/>
            <x14:slicerStyleElement type="selectedItemWithNoData" dxfId="12"/>
            <x14:slicerStyleElement type="hoveredUnselectedItemWithData" dxfId="11"/>
            <x14:slicerStyleElement type="hoveredSelectedItemWithData" dxfId="10"/>
            <x14:slicerStyleElement type="hoveredUnselectedItemWithNoData" dxfId="9"/>
            <x14:slicerStyleElement type="hoveredSelectedItemWithNoData" dxfId="8"/>
          </x14:slicerStyleElements>
        </x14:slicerStyle>
        <x14:slicerStyle name="SlicerStyleLight1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A0A4C193-F2C1-4fcb-8827-314CF55A85BB}">
      <x15:dxfs count="6">
        <dxf>
          <fill>
            <patternFill patternType="solid">
              <fgColor theme="0" tint="-0.14999847407452621"/>
              <bgColor theme="0" tint="-0.14999847407452621"/>
            </patternFill>
          </fill>
        </dxf>
        <dxf>
          <fill>
            <patternFill patternType="solid">
              <fgColor theme="0"/>
              <bgColor rgb="FF002060"/>
            </patternFill>
          </fill>
        </dxf>
        <dxf>
          <font>
            <b/>
            <i val="0"/>
            <sz val="10"/>
            <color rgb="FF304057"/>
            <name val="Calibri"/>
            <family val="2"/>
            <scheme val="minor"/>
          </font>
        </dxf>
        <dxf>
          <font>
            <b/>
            <i val="0"/>
            <sz val="9"/>
            <color theme="0"/>
            <name val="Calibri"/>
            <family val="2"/>
            <scheme val="minor"/>
          </font>
        </dxf>
        <dxf>
          <font>
            <b/>
            <i val="0"/>
            <sz val="9"/>
            <color theme="0"/>
            <name val="Calibri"/>
            <family val="2"/>
            <scheme val="minor"/>
          </font>
        </dxf>
        <dxf>
          <font>
            <b/>
            <i val="0"/>
            <sz val="12"/>
            <color theme="0"/>
            <name val="Calibri"/>
            <family val="2"/>
            <scheme val="minor"/>
          </font>
        </dxf>
      </x15:dxfs>
    </ext>
    <ext xmlns:x15="http://schemas.microsoft.com/office/spreadsheetml/2010/11/main" uri="{9260A510-F301-46a8-8635-F512D64BE5F5}">
      <x15:timelineStyles defaultTimelineStyle="TimeSlicerStyleLight1">
        <x15:timelineStyle name="StyleAnnee">
          <x15:timelineStyleElements>
            <x15:timelineStyleElement type="selectionLabel" dxfId="5"/>
            <x15:timelineStyleElement type="timeLevel" dxfId="4"/>
            <x15:timelineStyleElement type="periodLabel1" dxfId="3"/>
            <x15:timelineStyleElement type="periodLabel2" dxfId="2"/>
            <x15:timelineStyleElement type="selectedTimeBlock" dxfId="1"/>
            <x15:timelineStyleElement type="unselectedTimeBlock" dxfId="0"/>
          </x15:timelineStyleElements>
        </x15:timelineStyle>
      </x15:timelineStyles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microsoft.com/office/2011/relationships/timelineCache" Target="timelineCaches/timelineCach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07/relationships/slicerCache" Target="slicerCaches/slicerCache4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3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microsoft.com/office/2007/relationships/slicerCache" Target="slicerCaches/slicerCache2.xml"/><Relationship Id="rId4" Type="http://schemas.openxmlformats.org/officeDocument/2006/relationships/worksheet" Target="worksheets/sheet4.xml"/><Relationship Id="rId9" Type="http://schemas.microsoft.com/office/2007/relationships/slicerCache" Target="slicerCaches/slicerCache1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[Exemple - Dashboard Ventes avec Design (4).xlsx]Liste TCD!Tableau croisé dynamique10</c:name>
    <c:fmtId val="6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D84356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0548700287221802"/>
          <c:y val="4.0758418413368563E-3"/>
          <c:w val="0.88286191929438074"/>
          <c:h val="0.9907407407407407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'Liste TCD'!$I$3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84356"/>
            </a:solid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1" i="0" u="none" strike="noStrike" kern="1200" cap="none" spc="0" baseline="0">
                    <a:ln w="0"/>
                    <a:solidFill>
                      <a:schemeClr val="bg1"/>
                    </a:solidFill>
                    <a:effectLst>
                      <a:outerShdw blurRad="38100" dist="19050" dir="2700000" algn="tl" rotWithShape="0">
                        <a:schemeClr val="dk1">
                          <a:alpha val="40000"/>
                        </a:scheme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'Liste TCD'!$H$4:$H$9</c:f>
              <c:strCache>
                <c:ptCount val="5"/>
                <c:pt idx="0">
                  <c:v>&gt;4000</c:v>
                </c:pt>
                <c:pt idx="1">
                  <c:v>3000-4000</c:v>
                </c:pt>
                <c:pt idx="2">
                  <c:v>2000-3000</c:v>
                </c:pt>
                <c:pt idx="3">
                  <c:v>1000-2000</c:v>
                </c:pt>
                <c:pt idx="4">
                  <c:v>0-1000</c:v>
                </c:pt>
              </c:strCache>
            </c:strRef>
          </c:cat>
          <c:val>
            <c:numRef>
              <c:f>'Liste TCD'!$I$4:$I$9</c:f>
              <c:numCache>
                <c:formatCode>General</c:formatCode>
                <c:ptCount val="5"/>
                <c:pt idx="0">
                  <c:v>11</c:v>
                </c:pt>
                <c:pt idx="1">
                  <c:v>24</c:v>
                </c:pt>
                <c:pt idx="2">
                  <c:v>31</c:v>
                </c:pt>
                <c:pt idx="3">
                  <c:v>85</c:v>
                </c:pt>
                <c:pt idx="4">
                  <c:v>218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7E1-48E6-AE2F-195EF8511AF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0"/>
        <c:axId val="670467088"/>
        <c:axId val="670467728"/>
      </c:barChart>
      <c:catAx>
        <c:axId val="6704670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fr-FR"/>
          </a:p>
        </c:txPr>
        <c:crossAx val="670467728"/>
        <c:crosses val="autoZero"/>
        <c:auto val="1"/>
        <c:lblAlgn val="ctr"/>
        <c:lblOffset val="100"/>
        <c:noMultiLvlLbl val="0"/>
      </c:catAx>
      <c:valAx>
        <c:axId val="67046772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70467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[Exemple - Dashboard Ventes avec Design (4).xlsx]Liste TCD!tcd_Ventes_Top5_Client</c:name>
    <c:fmtId val="7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E87D2D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2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4798435133855226E-4"/>
          <c:y val="0"/>
          <c:w val="0.98623402589551612"/>
          <c:h val="0.8701312335958005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'Liste TCD'!$L$3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E87D2D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1200" b="1" i="0" u="none" strike="noStrike" kern="1200" cap="none" spc="0" baseline="0">
                    <a:ln w="0"/>
                    <a:solidFill>
                      <a:schemeClr val="bg1"/>
                    </a:solidFill>
                    <a:effectLst>
                      <a:outerShdw blurRad="38100" dist="19050" dir="2700000" algn="tl" rotWithShape="0">
                        <a:schemeClr val="dk1">
                          <a:alpha val="40000"/>
                        </a:scheme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'Liste TCD'!$K$4:$K$18</c:f>
              <c:strCache>
                <c:ptCount val="15"/>
                <c:pt idx="0">
                  <c:v>Company D</c:v>
                </c:pt>
                <c:pt idx="1">
                  <c:v>Company H</c:v>
                </c:pt>
                <c:pt idx="2">
                  <c:v>Company BB</c:v>
                </c:pt>
                <c:pt idx="3">
                  <c:v>Company F</c:v>
                </c:pt>
                <c:pt idx="4">
                  <c:v>Company A</c:v>
                </c:pt>
                <c:pt idx="5">
                  <c:v>Company I</c:v>
                </c:pt>
                <c:pt idx="6">
                  <c:v>Company J</c:v>
                </c:pt>
                <c:pt idx="7">
                  <c:v>Company Z</c:v>
                </c:pt>
                <c:pt idx="8">
                  <c:v>Company C</c:v>
                </c:pt>
                <c:pt idx="9">
                  <c:v>Company K</c:v>
                </c:pt>
                <c:pt idx="10">
                  <c:v>Company G</c:v>
                </c:pt>
                <c:pt idx="11">
                  <c:v>Company CC</c:v>
                </c:pt>
                <c:pt idx="12">
                  <c:v>Company L</c:v>
                </c:pt>
                <c:pt idx="13">
                  <c:v>Company Y</c:v>
                </c:pt>
                <c:pt idx="14">
                  <c:v>Company AA</c:v>
                </c:pt>
              </c:strCache>
            </c:strRef>
          </c:cat>
          <c:val>
            <c:numRef>
              <c:f>'Liste TCD'!$L$4:$L$18</c:f>
              <c:numCache>
                <c:formatCode>#,##0\ "€"</c:formatCode>
                <c:ptCount val="15"/>
                <c:pt idx="0">
                  <c:v>67180.5</c:v>
                </c:pt>
                <c:pt idx="1">
                  <c:v>50198.35</c:v>
                </c:pt>
                <c:pt idx="2">
                  <c:v>43703</c:v>
                </c:pt>
                <c:pt idx="3">
                  <c:v>37418</c:v>
                </c:pt>
                <c:pt idx="4">
                  <c:v>36839.990000000005</c:v>
                </c:pt>
                <c:pt idx="5">
                  <c:v>32530.6</c:v>
                </c:pt>
                <c:pt idx="6">
                  <c:v>29133.009999999995</c:v>
                </c:pt>
                <c:pt idx="7">
                  <c:v>28208.250000000007</c:v>
                </c:pt>
                <c:pt idx="8">
                  <c:v>27005.38</c:v>
                </c:pt>
                <c:pt idx="9">
                  <c:v>21937.08</c:v>
                </c:pt>
                <c:pt idx="10">
                  <c:v>17204</c:v>
                </c:pt>
                <c:pt idx="11">
                  <c:v>16350.5</c:v>
                </c:pt>
                <c:pt idx="12">
                  <c:v>14074</c:v>
                </c:pt>
                <c:pt idx="13">
                  <c:v>11962</c:v>
                </c:pt>
                <c:pt idx="14">
                  <c:v>1291.5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F2-468B-8E78-2F1DF0A465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5"/>
        <c:overlap val="-27"/>
        <c:axId val="670459408"/>
        <c:axId val="670456208"/>
      </c:barChart>
      <c:catAx>
        <c:axId val="6704594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fr-FR"/>
          </a:p>
        </c:txPr>
        <c:crossAx val="670456208"/>
        <c:crosses val="autoZero"/>
        <c:auto val="1"/>
        <c:lblAlgn val="ctr"/>
        <c:lblOffset val="100"/>
        <c:noMultiLvlLbl val="0"/>
      </c:catAx>
      <c:valAx>
        <c:axId val="670456208"/>
        <c:scaling>
          <c:orientation val="minMax"/>
        </c:scaling>
        <c:delete val="1"/>
        <c:axPos val="l"/>
        <c:numFmt formatCode="#,##0\ &quot;€&quot;" sourceLinked="1"/>
        <c:majorTickMark val="none"/>
        <c:minorTickMark val="none"/>
        <c:tickLblPos val="nextTo"/>
        <c:crossAx val="6704594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[Exemple - Dashboard Ventes avec Design (4).xlsx]Liste TCD!Tableau croisé dynamique2</c:name>
    <c:fmtId val="15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E87D2D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E87D2D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E87D2D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3AEB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2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4798435133855226E-4"/>
          <c:y val="0"/>
          <c:w val="0.98623402589551612"/>
          <c:h val="0.8701312335958005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'Liste TCD'!$C$3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3AEB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1200" b="1" i="0" u="none" strike="noStrike" kern="1200" cap="none" spc="0" baseline="0">
                    <a:ln w="0"/>
                    <a:solidFill>
                      <a:schemeClr val="bg1"/>
                    </a:solidFill>
                    <a:effectLst>
                      <a:outerShdw blurRad="38100" dist="19050" dir="2700000" algn="tl" rotWithShape="0">
                        <a:schemeClr val="dk1">
                          <a:alpha val="40000"/>
                        </a:scheme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'Liste TCD'!$B$4:$B$12</c:f>
              <c:strCache>
                <c:ptCount val="8"/>
                <c:pt idx="0">
                  <c:v>Nancy Freehafer</c:v>
                </c:pt>
                <c:pt idx="1">
                  <c:v>Anne Larsen</c:v>
                </c:pt>
                <c:pt idx="2">
                  <c:v>Andrew Cencini</c:v>
                </c:pt>
                <c:pt idx="3">
                  <c:v>Mariya Sergienko</c:v>
                </c:pt>
                <c:pt idx="4">
                  <c:v>Laura Giussani</c:v>
                </c:pt>
                <c:pt idx="5">
                  <c:v>Michael Neipper</c:v>
                </c:pt>
                <c:pt idx="6">
                  <c:v>Robert Zare</c:v>
                </c:pt>
                <c:pt idx="7">
                  <c:v>Jan Kotas</c:v>
                </c:pt>
              </c:strCache>
            </c:strRef>
          </c:cat>
          <c:val>
            <c:numRef>
              <c:f>'Liste TCD'!$C$4:$C$12</c:f>
              <c:numCache>
                <c:formatCode>#,##0\ "€"</c:formatCode>
                <c:ptCount val="8"/>
                <c:pt idx="0">
                  <c:v>104242.33999999997</c:v>
                </c:pt>
                <c:pt idx="1">
                  <c:v>93848.330000000016</c:v>
                </c:pt>
                <c:pt idx="2">
                  <c:v>67180.5</c:v>
                </c:pt>
                <c:pt idx="3">
                  <c:v>42370.880000000005</c:v>
                </c:pt>
                <c:pt idx="4">
                  <c:v>41095.009999999995</c:v>
                </c:pt>
                <c:pt idx="5">
                  <c:v>37418</c:v>
                </c:pt>
                <c:pt idx="6">
                  <c:v>32530.6</c:v>
                </c:pt>
                <c:pt idx="7">
                  <c:v>16350.5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495-4582-8F8E-2EA0A82FCE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3"/>
        <c:overlap val="-27"/>
        <c:axId val="670459408"/>
        <c:axId val="670456208"/>
      </c:barChart>
      <c:catAx>
        <c:axId val="6704594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fr-FR"/>
          </a:p>
        </c:txPr>
        <c:crossAx val="670456208"/>
        <c:crosses val="autoZero"/>
        <c:auto val="1"/>
        <c:lblAlgn val="ctr"/>
        <c:lblOffset val="100"/>
        <c:noMultiLvlLbl val="0"/>
      </c:catAx>
      <c:valAx>
        <c:axId val="670456208"/>
        <c:scaling>
          <c:orientation val="minMax"/>
        </c:scaling>
        <c:delete val="1"/>
        <c:axPos val="l"/>
        <c:numFmt formatCode="#,##0\ &quot;€&quot;" sourceLinked="1"/>
        <c:majorTickMark val="none"/>
        <c:minorTickMark val="none"/>
        <c:tickLblPos val="nextTo"/>
        <c:crossAx val="670459408"/>
        <c:crosses val="autoZero"/>
        <c:crossBetween val="between"/>
      </c:valAx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[Exemple - Dashboard Ventes avec Design (4).xlsx]Liste TCD!tcd_Ventes_Commerciaux</c:name>
    <c:fmtId val="7"/>
  </c:pivotSource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'Liste TCD'!$V$3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'Liste TCD'!$U$4:$U$11</c:f>
              <c:strCache>
                <c:ptCount val="8"/>
                <c:pt idx="0">
                  <c:v>Nancy Freehafer</c:v>
                </c:pt>
                <c:pt idx="1">
                  <c:v>Anne Larsen</c:v>
                </c:pt>
                <c:pt idx="2">
                  <c:v>Andrew Cencini</c:v>
                </c:pt>
                <c:pt idx="3">
                  <c:v>Mariya Sergienko</c:v>
                </c:pt>
                <c:pt idx="4">
                  <c:v>Laura Giussani</c:v>
                </c:pt>
                <c:pt idx="5">
                  <c:v>Michael Neipper</c:v>
                </c:pt>
                <c:pt idx="6">
                  <c:v>Robert Zare</c:v>
                </c:pt>
                <c:pt idx="7">
                  <c:v>Jan Kotas</c:v>
                </c:pt>
              </c:strCache>
            </c:strRef>
          </c:cat>
          <c:val>
            <c:numRef>
              <c:f>'Liste TCD'!$V$4:$V$11</c:f>
              <c:numCache>
                <c:formatCode>0.00%</c:formatCode>
                <c:ptCount val="8"/>
                <c:pt idx="0">
                  <c:v>0.23961764465740037</c:v>
                </c:pt>
                <c:pt idx="1">
                  <c:v>0.21572535487624758</c:v>
                </c:pt>
                <c:pt idx="2">
                  <c:v>0.15442509422665004</c:v>
                </c:pt>
                <c:pt idx="3">
                  <c:v>9.7396225637887218E-2</c:v>
                </c:pt>
                <c:pt idx="4">
                  <c:v>9.4463434947568495E-2</c:v>
                </c:pt>
                <c:pt idx="5">
                  <c:v>8.6011240996610491E-2</c:v>
                </c:pt>
                <c:pt idx="6">
                  <c:v>7.4776772579088602E-2</c:v>
                </c:pt>
                <c:pt idx="7">
                  <c:v>3.7584232078547219E-2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5F-4F88-9935-FB6F0ED0F9B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434243487"/>
        <c:axId val="1434219007"/>
      </c:barChart>
      <c:catAx>
        <c:axId val="14342434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434219007"/>
        <c:crosses val="autoZero"/>
        <c:auto val="1"/>
        <c:lblAlgn val="ctr"/>
        <c:lblOffset val="100"/>
        <c:noMultiLvlLbl val="0"/>
      </c:catAx>
      <c:valAx>
        <c:axId val="1434219007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crossAx val="14342434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[Exemple - Dashboard Ventes avec Design (4).xlsx]Liste TCD!Tableau croisé dynamique2</c:name>
    <c:fmtId val="17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E87D2D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E87D2D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E87D2D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3AEB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2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13AEB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2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13AEB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2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4798435133855226E-4"/>
          <c:y val="0"/>
          <c:w val="0.98623402589551612"/>
          <c:h val="0.8701312335958005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'Liste TCD'!$C$3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3AEB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1200" b="1" i="0" u="none" strike="noStrike" kern="1200" cap="none" spc="0" baseline="0">
                    <a:ln w="0"/>
                    <a:solidFill>
                      <a:schemeClr val="bg1"/>
                    </a:solidFill>
                    <a:effectLst>
                      <a:outerShdw blurRad="38100" dist="19050" dir="2700000" algn="tl" rotWithShape="0">
                        <a:schemeClr val="dk1">
                          <a:alpha val="40000"/>
                        </a:scheme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'Liste TCD'!$B$4:$B$12</c:f>
              <c:strCache>
                <c:ptCount val="8"/>
                <c:pt idx="0">
                  <c:v>Nancy Freehafer</c:v>
                </c:pt>
                <c:pt idx="1">
                  <c:v>Anne Larsen</c:v>
                </c:pt>
                <c:pt idx="2">
                  <c:v>Andrew Cencini</c:v>
                </c:pt>
                <c:pt idx="3">
                  <c:v>Mariya Sergienko</c:v>
                </c:pt>
                <c:pt idx="4">
                  <c:v>Laura Giussani</c:v>
                </c:pt>
                <c:pt idx="5">
                  <c:v>Michael Neipper</c:v>
                </c:pt>
                <c:pt idx="6">
                  <c:v>Robert Zare</c:v>
                </c:pt>
                <c:pt idx="7">
                  <c:v>Jan Kotas</c:v>
                </c:pt>
              </c:strCache>
            </c:strRef>
          </c:cat>
          <c:val>
            <c:numRef>
              <c:f>'Liste TCD'!$C$4:$C$12</c:f>
              <c:numCache>
                <c:formatCode>#,##0\ "€"</c:formatCode>
                <c:ptCount val="8"/>
                <c:pt idx="0">
                  <c:v>104242.33999999997</c:v>
                </c:pt>
                <c:pt idx="1">
                  <c:v>93848.330000000016</c:v>
                </c:pt>
                <c:pt idx="2">
                  <c:v>67180.5</c:v>
                </c:pt>
                <c:pt idx="3">
                  <c:v>42370.880000000005</c:v>
                </c:pt>
                <c:pt idx="4">
                  <c:v>41095.009999999995</c:v>
                </c:pt>
                <c:pt idx="5">
                  <c:v>37418</c:v>
                </c:pt>
                <c:pt idx="6">
                  <c:v>32530.6</c:v>
                </c:pt>
                <c:pt idx="7">
                  <c:v>16350.5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32A-4151-A713-8DA7F43D98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3"/>
        <c:overlap val="-27"/>
        <c:axId val="670459408"/>
        <c:axId val="670456208"/>
      </c:barChart>
      <c:catAx>
        <c:axId val="6704594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fr-FR"/>
          </a:p>
        </c:txPr>
        <c:crossAx val="670456208"/>
        <c:crosses val="autoZero"/>
        <c:auto val="1"/>
        <c:lblAlgn val="ctr"/>
        <c:lblOffset val="100"/>
        <c:noMultiLvlLbl val="0"/>
      </c:catAx>
      <c:valAx>
        <c:axId val="670456208"/>
        <c:scaling>
          <c:orientation val="minMax"/>
        </c:scaling>
        <c:delete val="1"/>
        <c:axPos val="l"/>
        <c:numFmt formatCode="#,##0\ &quot;€&quot;" sourceLinked="1"/>
        <c:majorTickMark val="none"/>
        <c:minorTickMark val="none"/>
        <c:tickLblPos val="nextTo"/>
        <c:crossAx val="670459408"/>
        <c:crosses val="autoZero"/>
        <c:crossBetween val="between"/>
      </c:valAx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[Exemple - Dashboard Ventes avec Design (4).xlsx]Liste TCD!tcd_Ventes_Mois</c:name>
    <c:fmtId val="10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D84356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D84356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D84356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D84356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D84356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D84356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D84356"/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cap="none" spc="0" baseline="0">
                  <a:ln w="0"/>
                  <a:solidFill>
                    <a:schemeClr val="bg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31750">
            <a:solidFill>
              <a:srgbClr val="E87D2D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c:spPr>
        <c:marker>
          <c:symbol val="circle"/>
          <c:size val="10"/>
          <c:spPr>
            <a:solidFill>
              <a:schemeClr val="accent2"/>
            </a:solidFill>
            <a:ln>
              <a:noFill/>
            </a:ln>
            <a:scene3d>
              <a:camera prst="orthographicFront"/>
              <a:lightRig rig="threePt" dir="t"/>
            </a:scene3d>
            <a:sp3d>
              <a:bevelT w="165100" prst="coolSlant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cap="none" spc="0" baseline="0">
                  <a:ln w="0"/>
                  <a:solidFill>
                    <a:schemeClr val="tx1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"/>
          <c:y val="0.20705638061065151"/>
          <c:w val="1"/>
          <c:h val="0.66140203993488145"/>
        </c:manualLayout>
      </c:layout>
      <c:lineChart>
        <c:grouping val="standard"/>
        <c:varyColors val="0"/>
        <c:ser>
          <c:idx val="0"/>
          <c:order val="0"/>
          <c:tx>
            <c:strRef>
              <c:f>'Liste TCD'!$O$3</c:f>
              <c:strCache>
                <c:ptCount val="1"/>
                <c:pt idx="0">
                  <c:v>Total</c:v>
                </c:pt>
              </c:strCache>
            </c:strRef>
          </c:tx>
          <c:spPr>
            <a:ln w="31750">
              <a:solidFill>
                <a:srgbClr val="E87D2D"/>
              </a:solidFill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marker>
            <c:symbol val="circle"/>
            <c:size val="10"/>
            <c:spPr>
              <a:solidFill>
                <a:schemeClr val="accent2"/>
              </a:solidFill>
              <a:ln>
                <a:noFill/>
              </a:ln>
              <a:scene3d>
                <a:camera prst="orthographicFront"/>
                <a:lightRig rig="threePt" dir="t"/>
              </a:scene3d>
              <a:sp3d>
                <a:bevelT w="165100" prst="coolSlant"/>
              </a:sp3d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1" i="0" u="none" strike="noStrike" kern="1200" cap="none" spc="0" baseline="0">
                    <a:ln w="0"/>
                    <a:solidFill>
                      <a:schemeClr val="tx1"/>
                    </a:solidFill>
                    <a:effectLst>
                      <a:outerShdw blurRad="38100" dist="19050" dir="2700000" algn="tl" rotWithShape="0">
                        <a:schemeClr val="dk1">
                          <a:alpha val="40000"/>
                        </a:scheme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'Liste TCD'!$N$4:$N$15</c:f>
              <c:strCache>
                <c:ptCount val="12"/>
                <c:pt idx="0">
                  <c:v>janv</c:v>
                </c:pt>
                <c:pt idx="1">
                  <c:v>févr</c:v>
                </c:pt>
                <c:pt idx="2">
                  <c:v>mars</c:v>
                </c:pt>
                <c:pt idx="3">
                  <c:v>avr</c:v>
                </c:pt>
                <c:pt idx="4">
                  <c:v>mai</c:v>
                </c:pt>
                <c:pt idx="5">
                  <c:v>juin</c:v>
                </c:pt>
                <c:pt idx="6">
                  <c:v>juil</c:v>
                </c:pt>
                <c:pt idx="7">
                  <c:v>août</c:v>
                </c:pt>
                <c:pt idx="8">
                  <c:v>sept</c:v>
                </c:pt>
                <c:pt idx="9">
                  <c:v>oct</c:v>
                </c:pt>
                <c:pt idx="10">
                  <c:v>nov</c:v>
                </c:pt>
                <c:pt idx="11">
                  <c:v>déc</c:v>
                </c:pt>
              </c:strCache>
            </c:strRef>
          </c:cat>
          <c:val>
            <c:numRef>
              <c:f>'Liste TCD'!$O$4:$O$15</c:f>
              <c:numCache>
                <c:formatCode>#,##0\ "€"</c:formatCode>
                <c:ptCount val="12"/>
                <c:pt idx="0">
                  <c:v>32907.839999999997</c:v>
                </c:pt>
                <c:pt idx="1">
                  <c:v>19955.5</c:v>
                </c:pt>
                <c:pt idx="2">
                  <c:v>30852.6</c:v>
                </c:pt>
                <c:pt idx="3">
                  <c:v>20771.789999999997</c:v>
                </c:pt>
                <c:pt idx="4">
                  <c:v>34307.049999999996</c:v>
                </c:pt>
                <c:pt idx="5">
                  <c:v>55601.610000000008</c:v>
                </c:pt>
                <c:pt idx="6">
                  <c:v>27318.539999999997</c:v>
                </c:pt>
                <c:pt idx="7">
                  <c:v>29921.46</c:v>
                </c:pt>
                <c:pt idx="8">
                  <c:v>31949.970000000005</c:v>
                </c:pt>
                <c:pt idx="9">
                  <c:v>53033.590000000004</c:v>
                </c:pt>
                <c:pt idx="10">
                  <c:v>31773.429999999997</c:v>
                </c:pt>
                <c:pt idx="11">
                  <c:v>66642.779999999984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7BF-4967-807E-99ED2026AF9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70467088"/>
        <c:axId val="670467728"/>
      </c:lineChart>
      <c:catAx>
        <c:axId val="670467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fr-FR"/>
          </a:p>
        </c:txPr>
        <c:crossAx val="670467728"/>
        <c:crosses val="autoZero"/>
        <c:auto val="1"/>
        <c:lblAlgn val="ctr"/>
        <c:lblOffset val="100"/>
        <c:noMultiLvlLbl val="0"/>
      </c:catAx>
      <c:valAx>
        <c:axId val="670467728"/>
        <c:scaling>
          <c:orientation val="minMax"/>
        </c:scaling>
        <c:delete val="1"/>
        <c:axPos val="l"/>
        <c:numFmt formatCode="#,##0\ &quot;€&quot;" sourceLinked="1"/>
        <c:majorTickMark val="none"/>
        <c:minorTickMark val="none"/>
        <c:tickLblPos val="nextTo"/>
        <c:crossAx val="670467088"/>
        <c:crosses val="autoZero"/>
        <c:crossBetween val="between"/>
      </c:valAx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userShapes r:id="rId1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[Exemple - Dashboard Ventes avec Design (4).xlsx]Liste TCD!tcd_Vente_Secteur</c:name>
    <c:fmtId val="6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1" i="0" u="none" strike="noStrike" kern="1200" baseline="0">
                  <a:solidFill>
                    <a:sysClr val="windowText" lastClr="000000"/>
                  </a:solidFill>
                  <a:latin typeface="Aharoni" panose="02010803020104030203" pitchFamily="2" charset="-79"/>
                  <a:ea typeface="+mn-ea"/>
                  <a:cs typeface="Aharoni" panose="02010803020104030203" pitchFamily="2" charset="-79"/>
                </a:defRPr>
              </a:pPr>
              <a:endParaRPr lang="fr-FR"/>
            </a:p>
          </c:txPr>
          <c:dLblPos val="bestFit"/>
          <c:showLegendKey val="0"/>
          <c:showVal val="1"/>
          <c:showCatName val="1"/>
          <c:showSerName val="0"/>
          <c:showPercent val="1"/>
          <c:showBubbleSize val="0"/>
          <c:separator>
</c:separator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>
              <a:lumMod val="5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>
              <a:lumMod val="20000"/>
              <a:lumOff val="8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>
              <a:lumMod val="50000"/>
            </a:schemeClr>
          </a:solidFill>
          <a:ln w="19050">
            <a:solidFill>
              <a:schemeClr val="lt1"/>
            </a:solidFill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0.25328566164931293"/>
          <c:y val="2.2231507418311904E-2"/>
          <c:w val="0.50498250976860126"/>
          <c:h val="0.97776849258168808"/>
        </c:manualLayout>
      </c:layout>
      <c:pieChart>
        <c:varyColors val="1"/>
        <c:ser>
          <c:idx val="0"/>
          <c:order val="0"/>
          <c:tx>
            <c:strRef>
              <c:f>'Liste TCD'!$Y$3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814-4E55-9CBD-E4A4955B486C}"/>
              </c:ext>
            </c:extLst>
          </c:dPt>
          <c:dPt>
            <c:idx val="1"/>
            <c:bubble3D val="0"/>
            <c:spPr>
              <a:solidFill>
                <a:schemeClr val="accent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814-4E55-9CBD-E4A4955B486C}"/>
              </c:ext>
            </c:extLst>
          </c:dPt>
          <c:dPt>
            <c:idx val="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814-4E55-9CBD-E4A4955B486C}"/>
              </c:ext>
            </c:extLst>
          </c:dPt>
          <c:dPt>
            <c:idx val="3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F814-4E55-9CBD-E4A4955B486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1" i="0" u="none" strike="noStrike" kern="1200" baseline="0">
                    <a:solidFill>
                      <a:sysClr val="windowText" lastClr="000000"/>
                    </a:solidFill>
                    <a:latin typeface="Aharoni" panose="02010803020104030203" pitchFamily="2" charset="-79"/>
                    <a:ea typeface="+mn-ea"/>
                    <a:cs typeface="Aharoni" panose="02010803020104030203" pitchFamily="2" charset="-79"/>
                  </a:defRPr>
                </a:pPr>
                <a:endParaRPr lang="fr-FR"/>
              </a:p>
            </c:txPr>
            <c:dLblPos val="bestFit"/>
            <c:showLegendKey val="0"/>
            <c:showVal val="1"/>
            <c:showCatName val="1"/>
            <c:showSerName val="0"/>
            <c:showPercent val="1"/>
            <c:showBubbleSize val="0"/>
            <c:separator>
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'Liste TCD'!$X$4:$X$7</c:f>
              <c:strCache>
                <c:ptCount val="4"/>
                <c:pt idx="0">
                  <c:v>Est</c:v>
                </c:pt>
                <c:pt idx="1">
                  <c:v>Nord</c:v>
                </c:pt>
                <c:pt idx="2">
                  <c:v>Ouest</c:v>
                </c:pt>
                <c:pt idx="3">
                  <c:v>Sud</c:v>
                </c:pt>
              </c:strCache>
            </c:strRef>
          </c:cat>
          <c:val>
            <c:numRef>
              <c:f>'Liste TCD'!$Y$4:$Y$7</c:f>
              <c:numCache>
                <c:formatCode>#,##0\ "€"</c:formatCode>
                <c:ptCount val="4"/>
                <c:pt idx="0">
                  <c:v>108275.51000000001</c:v>
                </c:pt>
                <c:pt idx="1">
                  <c:v>141660.33999999997</c:v>
                </c:pt>
                <c:pt idx="2">
                  <c:v>77177.98</c:v>
                </c:pt>
                <c:pt idx="3">
                  <c:v>107922.33000000002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E866-4EB1-99D7-B1BFEBA5C461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36B82F15-B98C-4D4D-9AA3-0403CB43A9C4}">
          <cx:tx>
            <cx:txData>
              <cx:f>_xlchart.v5.2</cx:f>
              <cx:v> Revenue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100" b="1">
                    <a:solidFill>
                      <a:schemeClr val="bg1"/>
                    </a:solidFill>
                  </a:defRPr>
                </a:pPr>
                <a:endParaRPr lang="fr-FR" sz="1100" b="1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geography cultureLanguage="fr-FR" cultureRegion="FR" attribution="Avec Bing">
              <cx:geoCache provider="{E9337A44-BEBE-4D9F-B70C-5C5E7DAFC167}">
                <cx:binary>1HtJchzJkuVVKFy3I210N/vys0TSfAhEICIwk0luXEAQdPPRzN18XvUJet9H6E2t6gZ5kzpJa5Cf
/xNM5tSS1VIppAQQ4ZOaPlPVp08Df3+c//ZYPT10L+a6atzfHufvX+q+t3/77jv3qJ/qB3dW54+d
ceZDf/Zo6u/Mhw/549N377uHKW+y7wjC7LtH/dD1T/PLf/s73C17Mnvz+NDnprkenrrl5skNVe9+
5dg3D714eF/nTZS7vssfe/z9y9B07unli6emz/vlbrFP3798dsrLF999faOfPfRFBXb1w3u4lpEz
zLEgTHKMAywC/vJFZZrsH4flGUY+RlTIAEkWEN///OjjQw2X/6Y1H215eP++e3IO1vLx5z8ve2b4
Pz99NEPTnxyWge++f5l0D80jrDh3Jvx0JDQny5Obj0v97rmv/+3vX30Ai//qky/g+NpTv3XoxS/Y
9iUaz075o2j4Zz5hPg18RAMug5O7v0CDnDHOBJWSnV5ZcALr06M/ofHZVb9szrfh+HzdM9P/m3n+
2V6BOPhhGJ+6rHnybvRP/wE/fqjsk/vsjj8hLvgZx4FPEBK+70tJyDMk2BlnhDOJKaUIBQLD4S+R
+MPWfRuYX7jNM1/8oiv+SmiePwy9894/eZ+34pdb+Nly/2hEyTPpSxFgTpCUPiSxZziSsyDAAKKA
Y0IEBAXPcfwDdn0bwZ/d4Nlivn/5s+N/JdSuOjM+QXL+FHxe+NN/9E8v3v/n//zfP6xD99mRf0Is
0jPJBeIBQ5T7jHH6DEP/DPkQqyjwmSQUSf4Vhv/PVn4b0d+43Vf4Xv0Q/vDyl8rGf4uS9sxgSKzK
DF1mTpn1xcdg1E9eaOr+p//zJwIanBHKTqmTik/58xmg7EwgXwAtYQHUOokI4P1lcv2Xhb/fwG9j
+ct3euaVL53y9SP/SvF6NF390LzP/0z+CAyRIEYI9SmBMvicPqIzjBEGJgP0EQuBGZLPofxdFn0b
uy8u/QqsL478ldBRXd73D83y2UN/QuIUZ1iggAVScCCMgj0vfh45+0gmsQwEEEsupPj87E98UnVP
/QNkgs+ffsuib4Pzryu/wuZfB/5K0ISQfrqnF96LVw/Vi/dPL/Ym737VK3+wCQvOmDihxCim0off
n+VDfObDEV9Aj0mhANKv8+En6zyw7cSgftO2byP2zZt8Bd43z/kr4biBXvL9i9j1v7aj/yB2AtCR
CNpk0ABOHTTE0BctGz/zMcUECCYNaBDIr0rZR4O83zDo24B9celXMH1x5K8Ezk//Xj39l7QA4uwk
XgDVIFQGDHqAZwiRM36ildAkIOpjSQWUsC/Zxk//6/ea9W2cvr7+K7C275O/Fj88Gui8q+rpxQ/t
kPcP+a+Xhz8YTPwMyATlAVA/gv1AApX/IpjQGcEYgAIBBME/Ib/quj+b5v0u074N17fu8RVk3zrl
rxRoVw+LO1Wx6uG/opBBkhOcCoLESRh5hp+HzgT2MQkQAsIImkpAvuKDf8S0b+P38zt8hd7PT/gr
YXf5+AhB1/ypFJ5CfiQ+9X8u/4I4zDiRGEkExY1L/6vW+ndZ822cvrj0K4C+OPL/FZlflon/KaBH
D/1D/FF5/0Ip/vWjH1cPw4CvLv1HifnEqJ8t83P12b7//uWJCP5Tzj/d4Vlleq6VfT7/6cH137+U
IFBCmgQyCc0XlDwKkTg9nY54/AzTQBAg/SCpCKAnwEka0/X6+5ccn53ClkvEof2GHQEJ1pnhdIjh
M8pFAEzUB5LKTtL056VdmWrJTPNPP/zj/YtmqK9M3vTu+5cYiqr9dNrJTs4CkLADKLjEZwjenViT
fXy4gVnK6ez/UbY87VLbIFXV03I+0tmP0x4b1Y1E76e81/uKdzQxQzDeGhHPU/OWFpOXK9HzRgXr
uhznxU57s9pMfeHE32UbZ5RgyiE/+Qi8CJv+S9tQ7dneGTeqprZUZcPQRDztr1q9oGtT1crkC2lV
MdFi05A12Mt29M6brvNCuYghGlEvon7g5T4rKI5+3bgTbs8dd2rUICoB3tP/AMD70jjT8tykqByU
tOusmKM8ROvYHdNG8Hh5M/VIHwsq67i08xJl1mO3pcejht+PdjTHoXuw1cwST9R43/FdCv3GvUlz
EwW4bbe0LWiUOpdtZ9vh0E16iNdqElG+ILepWBYG3uTv6Ky7jSe87bg2IvbH2iCFrdxTPOnLjy9S
ZjLJQQBSHmD9G07AJwSe7R4uMYacBBI8A14t8HMnUDP4aZ/RTn16NMrQlpponlbzWgcmOHZTrqqK
3RGZ0XtR4Atct2KLpmrdflxN7VB+6FPZXZdFqhOu8c2vw8QhUJ5bCHMcCBMMUwKJYJADgfwlTPng
B4XuPKOWkXsmnPJBbrLMHDLL1oMhHUtsIKIWiR5cq82xrnAVjxzPYcXLKZmrBau2IuZYrG0drY72
0TwPy0VTLvxW5/U72fmXFZuvWJd3204uwYF71RUtK3wjqd5kU71c6KJoVLlm7nJKZx5KXkWFq1Co
SZPtXbGWR5sX9B7hZrfawKp16Mk2Y2u3x3MWZrTC71q93jvdjJd93sbAoPMkpWSNrOTFjSylPmdZ
1SlbkMjRob6jw7pe/oYrf7bjffAheBL6YihFlJ5c/UWqYDMz9eQbo7Tu3o+o6m8cz/vY5Zky64J3
i+VXaYObq67TVLHSZJe2dB9Qm06Xg+/Oq7I3rapl0WzSTt5YZLpD7cu3cK2/GZalO5SBfmfWxh3w
7Gi8jm0XZlPpKyOYdzAmi/4Fx0TBRbKomrhqZ307k94mfjfsGfMuq3TaU53zq6yLq5WbI5+ZCkR6
14y0fbMGCw0Ht3RqndMymSzpEyHaPCmbLaKeuwn87noc5+ayq+vbfEVS+XNuj9o172U131dixruM
D9n+N/wrxfPNClMP0BQQzD5ODIBT5KPnHq5F7suZ+6XCU7FGy+xT1fXyOM/kui0pUx5enaoXTjZG
uCglWsbeekxLWqus3+eGodDDPt0vFr8VtQx5OtYHyx+7gOWHVNckZCYI1DKtcZHL4FA5wtSAPRKN
Fr/rMqJDPi8s8jX5oE+BvJL0zTxVcRCsw8WKsac0LzdlM3UqQIuLGiu7vd8SRfW6hGlhWwVn7Q3t
yMVQDXfaIyrokBeuht+IQtyPBVKk9N62aPXPrSEimrvivuvRJrPtjg5xWfs65pxQ1fD6ONiYT0vc
6YKqXHc3ASoPuRY2gr7lgjlShh5VK3M3up6urVyrcFnbPfFdFbGUxrQU76qiAMiq21Jnr710jnCu
tFdZJSS2qsvwvSu72wDfrrZqQl8GaVhhrPQ6DCEnxXXtjw9muXF1vxlWSLuuxPNlrT+MU85eYVap
oMYKBCN+sUp8JTyv2EqUy9CODd1O+arVaHh/6Jp+TnRFy7AwrrlumgPw9uKGl5ez8Pr1Kh1FENXA
/KyqR9/GuAEjIAvgyPPyIOx8ka6KLyTG2WSuCMo2VngPU41k4rrlsiwXclnY5h8vMIPrwH/BpbHE
nAdjvf5IpN0F7aCjmRG2Y2tWRTJj2Y3TxRQPUtvLYMmKDW0x32Pj5HnTNlccvrGwmQaeb/hg0ysh
qBfioHKvsV4/6EqI95MsQlwlvPbJ0XlYX358kX3KNvMCXs7SLKR4TPdjnWZU+Q3zY7hBHdY2zcDN
p5Rr9KTsXLInVr62JtNakdpuy3nJ3tu0elPIwbzNuZuUVxn2Kq3zOQQZdboVYxqRJvf3A2vcEaEq
nBtc37nOwyqzkuyDdIcrFtxpNL5hg52PePTJfc2FqlZ6Ech5vOq9frjLxzImfstel61N8qxfkzan
7ab1MnfvBfKVW6Zgw7q1i22r9dUK9V7Knl93vF8vx16qPpvNsR0aFvacysjvyhjSp9jKcRVhLfgS
VrmZw1VQnQyLJbddv+hQwx66Z2n2MAfEvE1bcm0WXFyB9OjCzBvlzjQDjlnfffj4zhXC8k8H2lql
zcR2K9Jeo4yj3u7TC/GOLc1qDbmDs0ifYrzNbb6rAvhyjMmvSFk3lxkZ2n3L0KjaRsvXMj1Wcylj
ZPs0zuS6M1z2l73z/dCkZgrZ3CwJdWSEjT1nNszHqQthRCj2n164L0JNw7YIh9EEYd8O/eFfL46k
5flotFOyBXBGl24yUk4/pg755wWYEuaNJjtvbNN9yTRNZMXGCxAl9qXW6LpAsECS2WFLqiHdBpK9
yvG1l/dPQZ11yZyX1820dJdB3foXvGSeIhrvcYvJgz8mZtbju7wVqSL9yl3CIAA2HUXl3lrGd6xw
6uO7Rg9pZNkyXw2UJ14xumtBc7wvRn4wcPvrvmUXDqYG27xEOizKJUtKvrZRNxhyjmXxwdWEnAiO
CUXLX5tc39oFzWHD2PKjXREOSbrwsEp9IGgIDW5Td32/G3HZ77AYl3NU11HjuaJWfJ1uXDGLKOsZ
2sxD5FXSvkH99IQ79y4nk7vUFNgK5g2wR4KqXStg46W2JteZa3Z27vqbMvfbjd9t5EzcTelFyPXy
psrsTUNZG+fS9FdjhvqrbtHg3pSk54Vs5C7viyyxmYgDVuAdhq8FhetSPxoowvu5SMmWTGmMzA4t
uDahHEZVjXn+I+dFE3r+FM4sqFMVTJn+sRrl8jbpaN/c8bFH8UqNF/ent2VdAnVfRXAjl/xpHAC9
el03uJ6zrdDsFo12ufj4MgQB2WDTVq9oL9eoqQezn7uqD7uhc1EWyHbD5NJE40yBWExs7MMi13LD
RPqABDWH1euB6fk5gyzasNifGnQOKGfh0rHxhgSL2XWst4qt9XjjFVm9z2T1euT+cGO8YbgJaqDu
OUOl8kavUCPT7XZNEb9YyiZTbVFXkPopu5i6cd4sGsq1HJriIveYM8o7/frx/cffRNMMSuAyns2Q
XVVTnkcfl5a6stp37HVH2/EBF66PhZgSB5BOWUf23LI6snk5JzWQlyiF0d85bYFvQnTIjS5xE3Z4
9hJLV2CrUIySukidSqtl2ndL2W0yf+GfuOdaZUpUZFEQx/FIVnIAptNt1qF+1aZNcO3Na3AtK8FP
le79x3WizG6HQtRXARSSMHAdCmUedNfrWNYRa/UGk76J28nSe20sNJHNENO0cpdy2hHM2ySvqkm1
gWj249JD0l/HndfWZk9QAwl2mWo1tbq5S9t2DXE+FmHW6zTJgkyGns6Mqn3a3mZztBCKbzzeiGiJ
a8jtqnBdDqGt79bO7KGkjTfFuvabWshOFYW4tnOqVYGmZqvbBij8SofNJNdjZ5G97kV24fxh2Oe1
H69FZt/UY7njY0zJeL80VuzYLLqkF7xOjGmhEgtaHYM14Mp6tkl0v9xKaBcOEI3mBgZ3vcX+65Kt
TUTmubrqiLXRWiN363GdR82cvUd86pKPp9cdyXeZf2Ifbno34DXfty1pb/MSvzVLPu5ln3e3Q50l
MMzgEbQ3JhmEuUZASaNhKp7Eikw4sMuiWOfLtvdV7kOLDFXFLrV7XAvynk5G31E+jbFmLMzage/c
Mh67sWtVgK04BFVp9l0JpQsakCrTbZJNwZu86HtlyVSqvhmvGlAzLlaLsFpNs6lod8OgkO6AokxH
4oxW/VjukbRYcVEobXOi5pKGJL8tWFho9pbNRbadiIBn5kAR7drnySgu6TTI0ATQas2NjIq6zg9I
AjWtusOki/J+6ceDG821wx4Ey+RWSBY0mVNkItOWrwqc8b2D7lr1eZkp7sitX9BXFHb9BfhuXKvE
n1MeFlV/0bIl39kpU0USjBZt0mU50KI3seC4VvM6vpNwnywbY1kLNWS6AtS8Op4HL+nbMRyJmmzq
HRbfi2H0NIfBUI97vwuKOO/nJV7tcukLIMxs9aIGFf45G1gyBH1z7nipyqlNk9nxHZWehtQg5+OQ
3eQDThMiPSCxjQc0jXgXlop5Y8wlqpAS1mXXVVBPIW+5A77XxXS4nbPRwN764BWIJmO1S5Hew7zL
hQbIXbSUKJJrC1WgHD2FluUtKlFxQ+uN5yrFzA2IAMGOIEpCYsCUQU/X7eqS2VJ70Zc26Ukqdn5+
4mxoI/UQKD01l9CKQDXsyBx1F22OxjjnUQftfNSQsQnzOb31G0+eeytOMmv6yJfDW97IIOR19TQs
2ZH5Jj/OQMy6eWgSwrJWSfiOre14mPdoPZ+r96u0kZdptG/oeqczbs5bI8ZoHiGH9fN8ni/VfljK
0NWwLYMFdrvQs6/SYrrDgzMxl28CqC0w07ck1AET5yk2r4tKT+EovTwsNdCYsgvU1L3tqJxgDWkB
9fANdNaQJSdPjbmrk7VanuRSzuE0obBG+BWvgyksiry70J49DEhckwl5EaGpPa+K+pCV8pB2+D7o
aRZNhqeb1hWXBXwHI86J/2GAJBJrMi7wXGBrC37TUNIrqPA/5ovHABM+JItdd1R4acLSuYoatu5a
v59Ovem4X6rpypWPk98dc1nVl0v5zkOF2ACvm2/rBr1F9wPs+3M5zVWo1yZspKMJ0hns2HbdH9KR
RHPaimgIXK5Y418OfDZ7sdhGsWJ9J8Ry7vw2jXHrROTnGd/NuIkXWy2g2EALVfZhZXmZjLqdY93T
G7xAg1bqXi0VPfH3hkO67LeTxmXY2C4Ig6pBx6IUB4ftHZdjm/gtPXI7tLsKBMNhhO1Mu9lBb7TE
VYNBaWyWiyzr530AqR75rSJsqtS0LE9FXm5Ixuct61kaIltDEZHdhaMtVS2QyYJ6Zgsq331es6tl
tmsyDhRFjZFPxTKpYWl5glydbZq7gFQ01D15mxlkVdtqP0oLSKfZAjqLc8otWOzssoblOAbnaJ2k
In7mRxm0mNVq77ISVptWWWipE3tZlyP0uEUXjbxwQPV3dT0Om9oW942Xyls55sovkLvxymwKF7+X
sajfTWvDlMsEDX0Nst28lArJctieeqLCa42aUADgFxAkpReCKOwlk9ClWlfYwhLSkaI4tQpD8faz
9KYY8/XCb9tUcTufdyPkfz0gswmk99BkTRU2waokb+uLytEMJJdpDUE9/ZCDthBZxM1FP3thUIq9
8aoVqgG9SDOWXjfWvwZShYhnHgQT1zN0cMRUr1cTXBfOzxSdeRbxoGs2iwA2ImgTrQVrDq4CIbZ2
VRs2EzRTK183aytADOzxXo/to5ETlEZoqGBPLgoPgwmbtLMqmE0R5sFQHmDaOMVAg6iRfSTqwQJZ
ruZz3c+PLWI+JIR2WwaZi1Zbs8iJIy9qprKxeY8wv8kWw1WzAsX2acYiYWrQhcDykGMgdwhHM22X
EHaIC3sJbtUpCbGBPxxwK6SIpiwiUdTb8aRHpL7uorKvVG403MkPJjU37QEXKTpfy/KiHEu2XSbA
jHcLPqeItwr0CsXgS9I72vM3IAoYRda3Ds/lpvKqIekzb1uRoA5bLreZS+twYusQN2t9bnla3jTG
j+3wuvSzLKwn4xKx8muRAk3OgMeFM2l4JEgK/S3PoVVuMeRGzMNyyga1aLcoEO0qRWZswwaBD2pX
g/CN8yImdaEqA7m00WwMqyCPG29awknM53jMq42uoUWH9jnqxNKFA+oAgyX/sUNKj6N916cNxK1H
En/EbUi1kYkFhj7Pa731qNsKOb0ZvajM+NOS123Ih9AUWvmi2pqOmTD1b4NVQwszFXOIR7xltF4i
64uk1RPZDvx1Rco85KaG1Qi3KRDw10Gv4dTmoxKLTBO/YBsCwsJNYJfrrOiBwpa4jGofUgJpCh6t
KeSyKY/1UBwy1s6hLtNeiQkkdt5CKRLIxFkxr2FvKA0zB7Xb9/pt6aBnsYZBHWPIwcYeyghbP0ZN
J0J/SfU5SfkWgwro+xoUSBg35KJNd8WYKct1dT/hIOnc2oWionaDdFtGkzZDtPYKo8keOreBIbpL
phq8PtcygqbAXYA05B9AFu5GSKQ5ISbhJajBDNldL3QeB3h+vUgo8LYB3w2dVlRAi5abPFpskEcC
rVBSiL9fWTFFiA593GFgRuVAlpgDrZ0wRIWwIsFVxyGfGgsFbhyj6rQr/aaeY8HGt6QeLxip3jbw
9y6JaTywgBvYKi07aGaieoSZg/Bv+wWzhAk0QMCF3ZrqkLg11vyU0EA0Z8RFExVj2NW9C4vXPtfv
kBcMUZ73d/US3PZD+0o3Q6qasbExNEkRXwBhvgb4PDOh55EMSkN6YFAfEpHO56KfgnPWjFAxeWPi
gqN3BKSvqO1wFjv/ROsQyNwZK2/7MU2AnPqq8KV3KHvoHVbgQaqpBFVWlHE39WvIczGqOV8iBtkB
kn8GvdY8g3QqVuUCnEX93HSqbtq9KMi9p9NAVXb1gLoFzaFGNFyGhkTYGwwUoMDbjRpynGAYYmgZ
Ltysy9DPKgILDLwwpVBT6zyLReHKEPYpSkoE13jjPZVFv9MZxBVfcTxhV0auhla3HRXwWT8M4Ppz
lwOXL6cGAC7GnUldplag1XtXm6NDPVBITkcY5sDTV+OtMZ/XuEbZEZg+yIEMUvsUpKAamjysIfFN
K1TCnp9bCgKOtbMFXdfBE3ofWlkdMbu8acV0hSyoKxlouqDE8Gu3zJdalLucowGaHdLGwDeX1NtU
RAfKluzgp8MFDAk4pLTSbURuneIsn5UPk6kE+ys7gowfQzt7J7FYQU+DWgJbqW29DQzTuqgNQCWB
fs/tPGqguegKC+kn83dN5ZuwLzMWuk40F9iuzQUP0hmIOSTAbpLn2cq682noO6AwQ4TTAFoxks5x
YYSIStTJpMpmhbqi2rG+fdMCPoeZDtuS623qNWaTe5oc5nINx6Uudp2zUYbbN/3cLTvce6Wyfg1B
j+pMeXgHbeTyinaMR4HFNOTQXqYDJGA3Zt4VtJf5ecmNTpirhBqDOPAyfCRNuTVyGVXnr4OCWdLV
7F+V68zV4PoPmT8Pqvf1kZMsGvj0zuPdEZqDCNkYaO8RvnHTR3o0Dw7hIe4EPQLRUPNiEtkf9MB+
dK19CEq9qDnxp5Sr1cWFDh7nBT6iVX0u/GUrhmk7LJCpfXM3tPwR2NhNCb0nFPax8p9Sd65hMvDG
wgZ3lMUiG185niLFs2Df1m0PTAEW2c7NHYx4sApcoPxpacMZrRiKcvCmWMpAdRj6Y148DXVxs7Rk
j4vQT5ujTXk8LhXIyrKASeaoRgvapP9oJ/bOjRjGlllhFE4N6LXNzfIYzBBPdTW/xvXih0AZ7noH
bQtftmSpcAhd/BIRv44K4GXKr2GZpcTvNZtBT8R3IIHBvoM8PtZtnE1pE06ermPtg5HFoqPJQRHq
Wz9algGHY2DTCESTtkT3vZlB30enwMgv2dVoGrtLU+PUWKWjokV11wf9pVdfF6kFZjt1neplwZNC
jHybtui2KptXVeCBlDzbY1emLuxEvgL1g7Zi8DqqEHMsytL+sWz7V0Feg/xbj6fixyCvjLdpU3YH
TrxzjQc/gT9Co1BIRpihYOqSwatIOHKzm5zOoMXDH2Tu45PgsioURMHkkhIGaq6bEYy/SpgPs2AA
9TuD1DFmcS99rvKZvQOuMyedfgfjpJhOgl0Gj46flBa/Z1sNsny05GUMX0lAYdYBL/WCU30tjgOw
2G0xwQyugeqiZplCtq+AmldyTo95bZ76Nd36szt4aE6Kib/qQT8He2ynKjr5qixTAak67ULN+3Cu
TXZMNTExggR2bduUR/pqQWY4VNnANy1c2y8kgdXW+8bgCOXt2yn1omUS7hI5kqmZVU8TAjkBlQ8p
tKdAzucfLfSnSjgfVAyY08epY/X5BFp5JPM6LPp8PnSghYeZD025oSuM5clyUbvUe53SMgmoAw6W
evmO+9NrNo0XMlis8ozOE12CBNzS/mYhuU083P9fJs6sOVJdW8K/iAgGIdArQ81VHtpjvxB2D2gA
gQCB4NefrD5x49yXarvbe7sKkNZamV+qzmVsRTbBgr2M8ytqeX0Yu3Q3iUwl0/c0ilfqiHr2Near
ulZvZlyW/Ra+6VT6Dz5fG/SqA4rkiGvScMcx5TixS0CBYJewb9xgfK3m9QFqtthv/IsM0FPtoFS+
8iGL4EIk2mAmqhZRwDDGQxaO5oIwQNHGbZnOJRXT8u3LMI8ggWRNzWihB/6jCrFwxl7OGa53+iNJ
mt9jCpbANNuHbKozVVsKxfacdqcQsmLmT8nFhfLDrRHk4OHH1MR+EQZq1wnjPZJNdNlo0YaTtXoe
Qzufh04/dyEMADamOldDNmCV5uvcLifu3J4EE8b/MYJE0HXtzuu7FY36gklQ2RPoEVmYGA9WlJA2
x6U/MdpC9QuW25z4J2pfk65bdoHa4ozQFJtnzaAspGiW5qmYhjrJsGPJnYGkklpQF7CMC4Ptl1T9
191nrMhHVPfiEJK4ytZ63G3EezeJqzIVNvc2MSzA7fydOOsO7eq9hjq5NXauzzDdl0xrjAi6iR4G
7xpZezLW39Vzmpne+cU4JGVfpTvd6qyH55fRBKNHm9Qvla0+moTfO+bqbw1ZZglR5+dpyQYPO0uM
TtUPnto5/ujIhlqkiMuROy48G/doACQ6dchnFYt3azCAtHmqOhaWMsAmhJv7vCI2jOZFftIEvT/e
McvnSuNCPHcqajIQPR9khG5Jr4EgU0aNglYWQcXa9CE1/VIs6xJDklh24ZS+K3/61ZjhTaU9cIJx
3I+QjnKXhuN+Ef2jbmThxNQWopKYLGZ0J25R53mWL7Qan9GT5pXzpsz4cbWb4Nft5r7U9/kpUpTv
wnBGFxfB6VuWsNRSa7QjaZuxAfhDGCVzEUoNz5PYruxYo7N4IjHcO8BEVkXLQ91rqGNyw+1aOxho
0GQ0Nl23SXWJRnnrtBG5vya5S+Yoc643BczeTEFazSrXI8mckaWa8zqZm13jm2Jl75wnT0nFggMA
W9Tl2UoIsx2aTEmXjC3VeQjCHwAg6lPrwakkTf3CMIwVcUzBDKxDCcaZFcHEw1x08iiaaM5qgDhY
vySf/TEp8DGbwsc2fw0g7HkcMq4aoTQuaeceez3ua1c9b0mPi2TanewVKBnI1SwQ27u3a0eQJtD8
gpEnOcaR59FLftJw+outIcmxSTb5DEkrY23w0UBXzuNJq1LKc5DAV3ZBFokQUpL/sibBnnuQAuhK
1C5t7GezzZe4MdXDsmatXNkFQqhGqdqqokO5IioTVbWdxHfYN8G+j7u/dA4lCppflcbVTxZb4tjA
X2VJQ7Jpuo8u1D/yFN0rHNEMMFu6p0pg32xPgbcdmlj8rSNUYV9AgquCJV8kdieBUczxiR62fnSY
XLH4TTs3ebT1FlMHvJTqcQmr73mAX5Z0kNE0BRLQ1Nu6r8flp/R1aRe4fWlsplOzqfO4Nm1J8Tic
nHWnbiPhSRJR7WWlsm6l+ySp0aSsDrN/+GU9i4XmN28VrYIcit9SdwWdx6PReCfrhAMAuhm6BIsh
+9pXjpURB+jyknANr2HUXHjRqfhnA2f6jbfm0YytzZbAJ3sJ4bI00rHCRjPoFZ/ulROwCBNsNCoJ
b3UX3Hvjzzjy9HF+rCYl9ys0rsxNwws6foJCTWfcDTrklICn6hHOg8Hk8D/T3q322YOK3biPtkuC
WbKsWwbkiv/t4CyNIYNkEHnZOEzkhybmnCQStRF/us2gixl5MQzDu2caTGKkn7IJ9pE3t9MpXge6
Z7r5EXP5pFSboGWCOwqXpVzSPigDNnm77bxBkk/bFKZYJ8FaSFjpFljOwNSIOaij+VQJdRrbd3RQ
+myX+dQS3xUUJioWr9xti3fszPYVd/OS1T6a9i2DiZPVLWk/1AgfWIU3TPRmZtcGw2NA61+8H1ED
PVdWFPiBQN0r7BCIHVzsKmM8BQnVEzyRLRoV8gcjdzEGUPAhhXTek6Efsg4ouEFQHpPd4gdXN3tK
cNF9Ue3YEEM0oz94C0GIJn1X3jk+Nunx4FtU8hU4yJh6L1NVNWXKurlc04XnmFB10TfDn74xkNKM
zUQNV5FBkcaPfwRT2pWB8ra9TWev7DtAEFIsRQq/9zi89Ir317BnR9UMQ9HYoMnwNGEz+Zob/Zg6
suR6XjBsDZjlFcVqg4RZshgrRY0ctIZ2dB9zcwUX5l2W9MOMpr6EaoD2UdVNrox9aBZwHIz+bked
nJJh/KrZD96NMgNWmp6agfrX2G/ftgHPpYjTBXwGn2+E1U98gMIx+tb/kGH75sXhoen7bs8mOL79
I0HflS/dsmXoln8rXXBD30cPSMqEzoOk8Snst7OvYnmxmNO5/a7jGo1cBQBOcHw1VuJ3u+aSDTKr
Ke0xmM9n1J9Lo+lU+Ap7tRiHPF7J34Gn/MibrS7heuSG9bkXi/mm4/jgTNeUtV0eB7+SWULbbZc4
LziwoTr3dhmORDtYmSAAovhBT6v3tSpIZGmNfkq1cf3k2F6k2O5hEPsnNYj5xIe6KiPnSjsl5zBh
p9YGWTeHACPI+E41tOOtm3Jvm26A4HZ920U7bUVUpLXxoUlrms8aijCCSdvOJzOHouXrpwCIThZQ
TbOILhMUJyTvPYwdqol4STi7Tgm28sirt0K0bTaOicms9sRRp58GFuN5WpNjFGO86kPuik52Jd28
v40Uj8HK9wse7J1vxoPc4LN1i8Ha2JoS8lmUTS7g2RbG5gi/Pt+WzeEipiDiuno3DedeuZ/YrtJ8
bsInzQzqgFJq13RxVCiThtdxVDfVTHir087G8rDEosFcizYg8iH30gqlXaKnHaeG56tTF9mGbgcl
oSrG11XSl5U132tQjxm18TWCklcAcwItBY04n++qrKfGDeJ+5pJ0OvJ4ffW73TrAmlO1gC6esqxK
y1EDOWyk960DyfOeUzixGOm4YegK1nSEHnVySoCIaJIeC909cW96hG8c7kMjv8SWPjDITpBoaqi1
Ibxn2z13xF5Hq0QR+QbwSQPllPrfzsnHtfP8YsHEB7AY46Af9RmXqygq3143gj60ZsPN9/yzL+0p
4QT2FQvbixdXN5BSzxGv952iaLvo9mFxozvu+xn7SO6z7FBa49mMeFFy1XQWBaCNoQjuo+o0qrdp
2m6mMUXXQZMKl+HV206j5W/YJsYsHcJygoV40qNQaJMsKR3yVNgQ03wZroSwU+Ng245yQBlbr1PQ
fwovuoim7UsYfi/bLPWJmOFsV8mOVCW/DZHg4QI0ui208mxuEz8HIDKCDLPvNFwxqRrUXylSjvNn
HJC8CnxNHc1H7UMWF8pbMk7ZHmgl8GKPPMfxpUmqOlu3CuJvbw/d2B581WNPArZ1wPybV2DNMu6i
sVwo0B5/bYcMLonJiOgeY785pAP7QnO2ZQvtGVySFrARmq6sNqgDweb3u5YksPW8nUd8Wgx63TJL
wj8NFd5BDOALB/a5mDt7dldOQX7rkmB6soDyNDgYFCMNR7q1qFOJ9zjQYE8dMEi+MfSNqGNACE4R
ZCTIjd55JMN7XTM8tKxGm5qkx3WjkE/AwYh4bYACVUdRLwVweoH5Av1ZyyYO1jI+RPyQNkAVW+P9
6njisi7s907GZ4g7FSYBVDQDqj5blu4hgOxZCc1y28X9TkIcOItUvOHma6hfPi/DmTwvMc0C7fwc
KjnJY6APGD+KqsLOK7tGZoFr+B7maFXADM+lMwz2ucAiJe25Xa6xBQ5Atz+tCK7Yj9fCAM7EGvip
xuR9ire8SuvoyC1myymQZT0ag669RQfIf6Sk7ou017/SNn4UPSHFPMJ0MitAJBXdjCef5mnrd2wR
sB0JVMjG29QeEk/re3+rUdNHKLKBSfYt7NLGQyM9QREO5g7uVL6NVXxL/TbOWgWvuUXlmPjUZp6s
hv2qRzSI4KHCasaCT8KLjBdZTLTeYYJ7Cdr0a7PNH1gwMps8bUGQNAUo7hPmKJJ3S5Tkfq1/m4G+
JK6HhxzhAYTpuef8ixGgCML6cPKbdMI2VNuDpFGZBpDltrZ/gAw+r7HZD00LtieqALoqN5V/bBTu
Ej2S/UQDuBWpJblNpcpCqIjwfiBGMH9AqWG6lPflSozBbYOkRqu+BH6OGjpX+ZTgPRMxvtJ6GcqE
Y/c2cNe9pXqSYQDa6t6ckvR7iNyF38dVBoK6TOx26PzhrLbmrzBRshuXabdN55FXN94DmQbi8lvb
bg8/8xONGRClZSlmojU6yBFqmnlyUn7Xd60A5ajJVhBNRTUYOC/sFgrMrcB+4PuorS2ZExLKf/+u
IDP6FdG7eIA8Xte2tBFbcz0RMAph1x7I/F4NoirBa3eZ6hbUIKYPTdSdnUBb2sJAmhJ/LqraTFlr
w4uiy3PnJ7bsp2HFARHmc2Wwo/rVc1nEpouH7MToQff0IjQ+M30zMMlhkX0o/jecXH1YFpT0mX+v
49blKkG4IkqqX1iI8b4SDAJhM3hZD9Il81b11/SJV/CO7lsyP3SpVwC7PXuN3+5cbJ9RMrDRqfvt
IkFB++jXmnBQLSkW9AwC3REH2uPozXfv2W6v7cRtxs3Cs5jzj5WQPu+HCV1ZUMKlf5pC/sdy77wh
wwISJfmrkywe8CDYyQIwJh1YhRDjvENxKGD7sozcRWRf/yL6aXhryR/ATK/D4l/oAo3D6RigcVp/
wdJbGAdHK+3PdWJoVV0D1N4oAfidjcW8KDgasso4i1QhIwqmVp0hQZV1lWLRDPEX42g1EUc6yJXy
PPXEtb0L4pOWwW6Z7IC75P6qmYOKq9RH2tT0sEs2vOHYDQyDUpp1zHynxP8ch9rb68ihvehZKR2Q
tY7SbwXzaDfT7X0z4AQcVC6vBQE7ONmhQwq+rJseKqCIwZAMx7gHdQUZqIcKxt8qO+wCkE+Fh/U5
VrBf7Ore7AwbDdGSsXwG4vyhg4plTZyonXFg9xIH2XX1yQlavLgJ6T2HThQxFnS2MVu9//PDR2/9
EUzuZ2PbJAtk0pS+Hf7A/X/DVWuKCfxNTtFA49+kzGK/qxBraIM8d299xB6YDG48UclOM8h3uo+P
HbLmMAXxAEad3+w3ioEWFm9fYNs9eTVMLvStIZqZDnaAj41tm/kxVPJNKzwRnPVzIVJiMx+dyX7E
+0FzyPNmpR+s8VTusPt1s/+ih+73jAJe1HX6NIQY0y1b3u5bbbZe00jdzYgYVRHeTpRM7yHpeRmk
06MvszHtnsMJ+ppt9afXWSDDs/29DRi6trDp9gZbzbUz3XnbEi9bPOKKPrIorFuYVZ112WxvMq3/
0nr4hlr4vFh/w7oHWzxEW5V5beQdzNWP5F0arlSxxtTB8JVl4oAlqclHGenIdxy8LB1F5U7GJzha
Nm/t8izSfUxofUlTuqswkwPFxninNM+qRb8miXsMx5jv06nKh0GcFwviWiuOpeI3RZNspfLeW61/
pF2QQHXeMPesWP2VOcttBSMTlSTBJzAttlVjLrqu77BlwzE/TYehVmc2oCnuo/AQ9mYBVoaZcmSG
ZSzUOVCCR38FWgP7+eTj2m8tPfnU1TumBVT2AJpvZMzrOETfoMCwtXKG2j9o+K8tXCMKL6Ji2NeE
bAtYQZBOvdBlbuy8vBXmMoOWm2Zhjx5b7hYRLJgheHJK8Zy1XO59zCGBFHZfo/3PbU2fuXbQLSrM
EB1NHjXYe0JCWRDmY6pg5hUCPDTTDct6pt9mMpgn3AAszwQvSAqgy5CyGJR8RiTrWeApQv8+QEXc
XqowKuc+rlFgoZ4gpXRd4CFnc4X+YusgNRhVf5iN093itpvo5VunSvijzRF5nv0G1+08pOEJR840
GUVOAb0KiitNzbmdZLF6W5tJF8h7gErko936Ikya4YwIYwdNaX7ogfXvAI1j+/NOo0H3FPvrS4j7
4icOMK8zQY4TkurbnYfuEpCvg2EPW+qhiUEdnDFBrRxAP8r2SCKbBQp2UIiBkmn7HUQb3S+p0rlb
gcXP6EJR2hsf3PVa+zlykT9NbUUuPQ3ZW3Vx7iXAAWRgjyl0phON/SupCwjW8O4Na4tF8m8aAW/p
74PVEE6PU4ChK4U9mVVbqIt2hGs19Zckcp9h4paDRc5trqf1qGPzYar2RhtWl5vV6Jt3aPaSNbj2
ZLa71JMIEsqglGujcqAiDiGV4Wd/J/vB+OaW1ySj8djvOmlzntqiYWsZbu162vQbifSymyUuNKIG
j3Sg814l81hE+veIdA/iS+1rnG4/xsUAAEzxizd/yHsMcQAak+O8LgdM0C8TCX9s21Dnm0Kj003T
+7SyvRPDgzDIc6AklNUSvPF4fp+NgW3ne5mrvf5oKPylea6LhCdvSdj+5WT7hEbOc6GmW9MtD2kl
c+wU7Q4RoipP8UBmnsNNMCDfcR5mXqFpy/0FjawZTtVg3+Mknq+gIli+TdA90mTOA9IdunaLypCR
BWTUKHI+iucZ7DD+fS3TxkefioxoihYiW4ktKHb6rEd3gJbMvaOTQmAMhayvUU1nH/C2RHBur90K
TDL4C+MN25RQALXIuwuGzKORBCS1PAcCYifkIn1pI3ZY2M0b4HFRi/Sd/80b/UQVqaEzQ2WcjcqG
dVhzD5ZhWXWdlw2N906RbtqRpPtmHO11lMorT83RdBG5MIgph9jB+t8IzxyKMSQk1uaJYWjyyXWp
gNlPgwUk2NKcMopOg+IB6tHFJjLI5hGjqo2xwOaOCOikNICShWjgBJQI7erWHzRAgtpb4D6BMcmB
wfyKpvQmLR5pSu4q4xnSIs+AWAJEA3paJAaNcjfWdN/cqzZShSoHFAoNIl3QvS9AICIFzX0b2R0+
foR7I7IK2l2OIyN2zAvDbA5aaK/2l0OGdae9/jtqZxT5vzQhKvfHgOdDxQnCs8IrZcItdH20Tvf2
ufUwK3kOToaV4pT2DD5Ys0L3Jb8QY/Gu7eiuK+b3A3j9Vxg3MJaScpoU4MTmkS/jjU8xukA/71t3
QzileVKbeFq1JKeolz9m7+aYe07s2mECEmeu1rZYdbXHzJAc+058LIBbjk4NZTuo66o2PKYD93fg
LZKz38lqv5LRy7o70uNF7yrkeo92c9/rqUTA8LLCU25GjLx9fGsANpax4q8zVQz7KjSZ+C1GKmzf
NNivmajztF5qJOfcgwDaic2o/55BaE41liPdiqECWBlTeRB1MBcEMcWMtAYLXbTPLY/hBUtE2Xjy
UzbRgah2hRAE3GtNt6tbojm3zn0n/b6i6Xyum/q0QEy/P/vPRNTiCUoQ1l961O4iqN03iRx2FYNg
Y+Wb28RYpksmQ5LmtU0vkQNc1aTdcZ6B2cC0LDmf7SVtx70nW7lPkGQDaJrk6SjwRdDUP2rw5Ctd
C7/iRQqpH+I7b09r9yo268Hqo0WqubmsgAADy6PCG/4Fth/6KtB7EuOzTv4ZfI8uKZUTdD5VirFC
B7pBjnV9e+REH/AzGCLlPGRdEkGnudPFxhmyawIUe5mmV4Nu/Y7FkFN/twX62T4pDmIWZurdLTWZ
wB6QzR6CEtGYixVZHMAVIXrXIMqsrX5q8D858egnQi8M0Lhjf5O4jd4m2GuRTAqzrPG+scAHxLZe
PSseW59A3RmEn2EZPjgbZy5qZT6nk79jSf2jbRQ9Rj36my76UiKF3BD43i4gxAA5EscWWdFSmjJ0
U1fsB8QMykUbhnVnTeZhxlD+rq3lyZvEY7Mxgeoo734lblhKcaERBwtuXf/lL/HvJkJoWUIi9SrS
nPGewFbGoT5QKPgY8hFISSEEOP8whv18Bnmy10z/MkirH90QlTUJ/imYv5CceJ7Q4e1GlNbcR4Md
e/arT4ptvnvrQzICa3ZBOTMP7LBDgxxAI8nW9gU+GnL6dy/TrMP30HaAQRnYksigO4nappyE7PNg
/U5DDF0C2ajMgEqAm7B+xv2gAXUNBgKeOlW2B2gS+4cYRbubkOzoIIKXY8yGXG7wGWWH9ixuRHVu
0Wkikg8EmHtFF0yYwBgUWMCE0V4vwQ4HDtQZG3uggzgvb+d1224bURn6ySCuNDYzbDOq8i7BL4vQ
UoXgTUO/+8JvI7VEX7IpDLPu4LMRCZ11wbSI35YFkbgi29L0YBpDFf72atPlY3XS2HTwrG17P3rs
oPZBX7KiAEOx7HrLX+1A/3JlHgFg+E4Ckvfm4bZxnB6AXcFbAJgydzYLZggxIIhESj7C1qBc+fB1
pqs/hp/9jIfHx49t0l6Cyl5WLxweGs8nEKDRiqlp+Ai6NCoHJq6QlBNwU3ZFTQfZ6F4C9Ho5cH6e
eal5DmE37CuSgLxQ5AXpvD8yIvxIkJvCLBzu1xDiOsRUpA+XJX2QKjozyP8HJB4+PaBjwInSUN4U
ZJA8XQNT+oqrWx3AsnWKPwZeHZODpxFtGe6p0Y2kNGMUqooaB/6gKUqNqtk+njvcV6b00zIjKzLN
/veMQRPiET+BNulzYisAvMQ8LVWaontSTx2ZrpVbzbmvprFHgVlfLDEe3H3oI7BqTyix5uBVHjIl
4ITWYDo3De9OTHtwkOpw00joTazGwNrGOINE/mlVIo4x29x9olSHKAZeoKf5GVPPACxg0TlS8+Kn
UcuUbQtxDxTh9Juaop8EtrhuLniWm2Oqhl/gAuvjGrtLXDHvER7Gd08dIjX37+Z4ztc4ZOdO9f51
FKzezVC2KxgrhwmBduMWQJNxDzRrgIzDAdyWUEBAKCq5lvPm6dPUdWMIkrNuDkDi2Q4uxpoHynS3
6P7y76s58OvTMFfX//394JF2jyB+c5BXTFnjD0MR8dlA8OcW4EsACOeZOJBEynf7cSZg+aew3kNP
HnEUAKuOzTTwvWHoHkChI6KKIyGKNgjtI4DCFNFX/BySR3BclPwaWRyWaPmD0oNImiFukyKlKKqD
P6Hndqk74oSEAuu5/Qb1j70OAJzyNH1Z2w28fHSfv8ckfgk1+zkIce9/wu0tamAY+IESN6L77U1j
d1tEOz2LJaGvYbr/h/LB3hRPEY7l+PefdGmQXpaVTdBlcQg6zjTYh32sT0kMCjEYdPT6/75F2bt5
JnkbbDg/tcMxqgP9HN9fAHR0R8A+3z5AiWi15Fb5aXeO1mU/1w6YWsDO1qP1zbZTcpujCIdiuGqn
QWGeK83IUYX+S6u2iGa8TU8L12Dxt6S5sonkwgTxOdiq+IwVjwvrsO+KJknO/3txs0rPs0wBdSVi
K5GZgEaZkumIUB551srSW5DQAzNtmOt2WA6C6ua1R7pdVS56dovfvOJAlRtRS/TA0obfaDi/mRU3
nvo2OAyT555jnMTypKt3tW7ueVzjJietG3drKJOrF3aI9CLMMc7pcx+3VY9Ov/odYPWmpGlPBMfL
HNWm4iwxabPbaDKVNE6rQ3xHmRJwI+WE7uQgG2U+e4lCmA7tOwJmp25m8V4h6FG0XASfAmHxrNMt
dinETLOVBQx83QjvSoxPTZT++neGBgC9e8z3VagOQVUcUpAgSAzpf2VALlUY64PhgTzYifiXfy8T
HqL/fvXv2wAWQCZEfwgghh28hTGgUCCRWTu/spXX15TB7YqBPhSWjDHwPV/tEI3wAdPQ5S00gwAT
bc2RkqnktrfnNorN9X8vSYWHWpv759XHII0CMCL/91Lf8dSF+dcB3PBR/4vIg4wdMRrhNANKIp4j
SLViFEDEslmm6QJmqbRAS25K2PvH7c+0huWY+R2CRDjYXhRAoxp+oe14QCS9PpDIxCdv5EFa/vty
FjpvkafNR4YDI4KlUys2QRSIGMexjP34tDbA73S/tqflfk6LR6tvnCLU7wOSBud02YKz9D7CHicn
lGxeqlcUdi/DWp6eMLCBY5H3w4KAVPWXeD2vldaF70Gc9V3o512s1UMSQTvb4DkEqDb/nAQjplOL
tPLOb/oLwHr7J4zia9IS+tT520cXrn0OScd/TrG/AU9Py9Zt3j6MbwnyQ2/4cBaRDLdcYmi5rSTv
gbI+MqsN4hKeBXdsoJymmn25hYtzjNg4zIUVVmEV7mYt1uOMCAHaBo4xpu27e4rliKN+gNu5gDz0
vU4PYYtOvEWsL090C/7ufh3+vdQ+EBxr3G4kPtqPe1h4DukVRH14JPcMeF1BoxUC8bwg2Ma8QV5l
p6bP/24WDdIDm1Mo8LJ5gwMDneB+CowBUVD4Wz/n/+68v402m6WguIURAH9EicwZ3tUwHsIheFNI
JsH8itpHGI2k1FiS6IioKZSLkBFX+io9ycvUcXf2kbvJl7viOsKevZ8DfQbrW52DEKnXTWpXyNBH
RFjZZwDkHJBZXD+DmDs6V6OAs629dtwLcuYl4uyBqlhsIrJ62Pf0RodgePrvy9L1DyLpgA/rBQiA
eVyggTzKYfOhZwu2H7ftk/Y0OkxxpfchWj8oZcljOyZAen27gBje+su2yA47mTvKPmrecKP4qQ49
vkMmoD00JjgtUeS/FaSd4nMtzJalXSUvrhsMcEXyqfoFAiGNFvhO9GWg9fzaJ4Ms6Ia+ciLReyAG
ZAVRUomO5z2OFOh+BDFsIzgLYvLsW6Ig9y5zC+alaT8iF9FiHPvmGE/yTUQbjoBYwx9DsIhbg4eo
xnkv31tDHiXk2mMdwN1J1aLeCXqs0ltHvQMml9fb1pyjLW0wiKaI9eKEHZDm+DY1qTlsy3QgLso7
HLZyXDbMQMDdsWt3yMhYPSNE9R/KzmxJbmTLrv+iZ+EKjsEBtMlk1jHPETkz+QIjmZmYR8f8XfoD
/ZgWgreruu5Vd5vMylCMZDIZjAi4H99n73VGY5Uwn+JWVBaacK9qxNuq3rY4wS8pJs8LIRKeS6t/
gLCa1sQQMLpwRFjRMs9OdVjiS3KUsbjjmJLUDW7IeiRKEbq2kz3az3U0yKXrEtvKxiw5VVrmbevI
oVTKhqMFgGvN7UhTK27GS+K+El7sz7lua8u0xyaaJZo4cRcqL3xt9EI7U4h2z6bWcqguH7rRNdYI
RtQmMrQJ9Yx9shtaJZb3j71Ip5bmWvPD1hr7yYo/+pbi10aYLjFdQPchK2dghGSdCInJZTEH3SI+
VzPggRyqcfy9+CTgF9oZV4Rw+IzoipTo9wo3TlhcLYHrvDD1BQ6w8bvE8mGYXrqu56PE0MKJmijt
Dnw0U59vaQX9mH4fZol+y7XmQ6TYssrAFKc6KnQqxtp+MqrkHJK8xpgFtsEiuupUNmkPb0gOYAPy
2xSH6VrDYYPTn6CBLZovpzTxYvGvPI96np1biBG7OjMfO4PYkapz8kJF5x/D3txHMr3HkBHyOmAm
Euw0Z0ibMj73CNHKaN1HRP8LPCYLImTG6v7G+m73aOo9Ofgqm46+HM0t4cmMKs0x1yzYPgEijyNw
2Gqn0BzzeXFABtXVeBosKrBY+lgmVPlLGWzyAYeA+wrVshZuqIC/DBF5qzB2wZVMDlmDxvX3Isy1
JYmjiaK4JwAxKoLYYfQeQLh4KgIEbIo/Z+9wPlnqnSlgPnDRsnhuCbNCx48dpqSrqzwOXCx9mmem
JMWFvRJpqh+GFIW8hKo2hIArBJLgffEfwylZ2or7wE2xWgReK473y2CMnL+9LEeE8SiTExHRp681
exta/Tc8HITD6pA1xLOhI4UNXmbXEIeQVuJ6lMN06ufL0Ljq0CB12j50Bs7RzniIZ0kvMeOLRLuT
GjVRQGfoykavFoMu60MZZ99SGGVn0iX5Icfrs1Cm1LlJwwytrurYZHFQ2KT9tqlS02Us5jK6D27A
frxtEQjr99lHQYB7yYFfzKHGV+AG9rkTUj3k066WVH/3JWcI1cFum2qdi/Tqj36zt80eYTCsh4ve
x/iJWYq2TeO6Ww3fq76Y1WPkMFoxfpas2kSMuzYoTxV+gEcs4Nqy5Lu2gYkPvc5zuc0ruUgZ2oQR
Pm5O3iB7zmLpU8bCsyLQ1L9S0FSbtJ5C1CkJS6cbT4RdtG3pK3tDAMR57FwWiCmZz/R2xGFThisp
jWhrpHLV+N3OqrvwMfepHxTp4iJ2llMV1SdVW+HGnOkXv5/5EPXfh3kFxL57m2yDGnPkgAM6IgS0
M5d4GvbgKibkltflsNLnW0YQ5Nil80Mz7cLtqEXVEquJf+QXFZ71ZFVXeQz2AlezsFVLxVfALlM+
3s0GUTDSDWwawbSVJaZvks/JibZnvA+q/K2wECqH0DUPcSbjEz+R429VWhfdSf2VkzYDYaDs1SUp
tyMtmHL0B4PjjjjnS38KzjEEL0+mp65/76fWudoF+oWOUhkQ1Lve7znHKMUqdhrn7PdWfgh146WO
jUOvDfpbj6Fq07TWEyHa+mqhVBtSgvmiKl3w1IabTLN0VVXF7OIlK5LhQBZZ8D2bRhhOXjrtXL3i
TuWGRRCMh9P9Vyo8DfLnnAWaZBBdSX3Jm6AsvckEV1+VH4fUF9h8/u3L2OMAM4FdS4eMY/xgr+Ok
zg5t2iWL3rSL1ahrWz2S5kU2NMY4KZi7uPPMm1DVZuRwdkZF26oqLk/xzMwjguAfnbrdWU5NyQPb
YpV3dQJeL0jOGh5BlrPVZI7yWS8690joRy4jdOz3sXNW7HXrzMvlg4sqvW0bwgK1LEv6lZF/Gu22
OhpT3d3cuMj2LrX8QnRBd7tfKmGeAz371NPpwcocet4Ul54Ybqk/+cduVHCobJw23lgeI9kci9jO
j3Xceg+27Df3zaCfqmr1+7PaFtY32GZXQ+PjIJokea5shzcjMNwVXmBrC/8z2Zueba8GAFD4mkfo
RHW7dMvePhptClln4K6eyD4di1LQMvcUxR/0POySRv4YF5P2jvpJz8KWwVbmU7z0M8JUVR3PSao6
uNwv0hTBpQms8VAn9Z6mq74qyhq6S9zD/YzMAbOGEWsP3HnUEon/CJaW6HmL17dwpoqGIZnpuBLT
Sgs8ba11UfJoWs8pwDgc3pL9EFpQQ5d0axQuYkpZJZTQiSWOraDlEwv26hrRaYzDwt+EoyY3Dov2
Ipw/02RgATeAwFhLyo46qNVhiob0NMwX2abvLAoDW06UHEunqDZeORHuxofxPFI1tHZLi3Rw1abs
W29H7OZBKuEfW4MToIX1+qDIni6i+W8yZxNe5VTfc0BzR9tsw6eItPmyMrJw13UdIBvMU1ssQzhz
dYccO1LTxgEBhPXVTG+9tC5dkNprO/TGTe2r9OYJebmDoJJuaDdRp4/HqMW0VUSWs20SegIyVTDW
6vy1aqs+2Nt26eKr6Ipl1qTFEZNYsOq8qV9qnJ0WZdt0mxLlNC+M7JJldvdA7KnczmgYrEPG2Y/s
ByQe9WROaBlRnH5S+vbvCdmkXktTgHgeOys0JU2MnL2MtDqI3vuKR7M+NWHlkLigb0V/d9rnPk6z
rBbhSoxudbOU7mx18pmHWobALsbARHnXllqcZ9fct92VFhsAu2rXXdyfeougjUyZhqv7QwI2rGh5
iM7bYK3AgJSs7JyDYSuJNfGczmSOkdsNb1X0tnVMhFOQnzaxwkoN77Rvwk11fPPCsgv6oQK22GXE
bONBU7eugShmBiQ9ysZ7NS3KiobT3kpMLu6E2VG/NI1anijX5Mk2/Wg/hNmTrIpd4nvRbcpF8Gz2
IRuQirWtSLEMFmKqj3rYVJswtOnHu3LV6kb0DRcpYAoMmpdx0H7EUmnrzLbzW++E2/uCqoGdTITs
ESAeyiDQj9KZkpMWyjNW91lPnf+VEaETmz1lpQmMIVNrquc7XalK9703WBdISdYJLxicCccKzpYR
0dv36BbjSm2q8WbJxLwm7rtva1Qvdb90DE3u0qi9CJGhWDX8HQQIabpwekFSMc3DqI5lFkvQkXpL
yOJBbzu6oLOqxallgWKiXUTbPHmln7Bg2t+UHKe9HZI65id2NMr3nGv91e+DlpHXywmhgPSLF2xr
N509m17W7wR9y+NguGxqrNOIyeAazen7OIHVuGOgWsO7laYeHDPfDg8ypVQPlNwbQfpZtd0qsGN8
0iBk1dpOk46GbeFdDT+Kz16kA+Dg6FsbHWAGa9opD1cOxvhi1XN0Ody5bQzwe6+mmk4haey1qtzm
BHH0NSQAeYnni1TyOlh1fqjgiZhBvzWd1L5yA/QghmYhkxxfdqiURHKs5IcyCnALSR8+jT9b4hyb
NOc7Nb2djkK2a6djjynhcI6N0F4rE40M5lNAH1S8+k0W3IAkRW9LE735WNVGujEwHWyyGHTWPYqc
j3l4blnX0vyHA92jEXgrl0pE7vXPh1lldQcLNNNv8lmid962pI1Lkif1t6Fc5m1TvggD762taeO6
BdLCG2qppaU37tbw2HxVgi25mAuKLqkCUAQxqdeofNGD6aCFMa6w9Gl2rF4I+Ee3+yUZKQhkUppH
MsnaC+agRabftMYJfwJspQUbqE8jIZvYaYm9E8WAzGZtwz5AP4JxBUWA2N/Kz8lmSs2r1oXW+bwv
JYL7NLbdwf+s+qI71FXTfKNDzb3qfnMUwdMy9bMnzy1PUg85h9f5tPETz8L5XdU7W+/qhzRfDY6Y
zymj/l7oJu+XFz26GU1+R3XPSdLt8kkDZldhCXBDWx1atwrYd+zxzLEr2AQWeDhftv4BUzhhHAeq
oanV3+qg7fY+/qprxOF4maYe9LTBmo5J5H+hVOEZ9zxIayyaLMb4z0QXuniH2vyiDQe71yuwLICW
NS2lN0Q1rC00yzhZGkyPTMgfuVNNj3ZkXsCsWleBs19Axf39KCUga4q02OjQCb5N+SMSqvOe2zpi
6pD2G3NQznuLNgR70n5BTyOmar2BwevWxeiYT1kM1VCjfX6EYgAGlp5nG6XvpjZW+5oQzypnfc+h
/Dxp5KBW919FMY3C+696JD/yuf3aarApx3ZkPNwvFuN2rMTBxTR/qR3c9DL3ZWvp0qSsmiPFYvbY
ZJN+i9ix21gBNGUHp1quR4ADnY5PbL5MHoABtOhmSU3x0MtM31gJ/X84dgUWHSL5Lp6BExYjZxFb
IBpkH3r7LJwESRpOBE1v0v/V+nPhDicxYei0DMqhod1zOI2P1lxNVD3HHq9OniXEo3cYJG/kjDWK
ARAVkUibczJSfff053cp2OmNXeFgN6GkEIVwPisiNreOUroMPpAeo4f7hbattQvnJ+TkpnfTvwaH
yGekBd2DbZJJDFHsH3Atc7qcq7JkgK9SiGERB3H2K8ELi8aukmtFmGDFufZXX8jyudPaNW454NOp
70EPk3JDtvFm4zxz0q7F1FysJt37HFSWn0wnKN9WVksxhWHVfZQNL2I5gHQo5pukSKoHjlfBz66j
HqvhQOFPUFvHLrOXKqZzj+NAYKOOMBWCq9CnZj0MGqEFxexMdEYLAsxk8zkNwBc0I/aPtAM32OEc
XENetU9Dif88capvCem2pRl+1riZjzUVgq3qh1wn/3uvg7tCXaAhcwDQWs/CvFVKNkoOXLr7g9gy
tl0H1ynam7/uBj0+VoMX46Z3MBr3rNJdmR2pOY60hDYwYr19OKtlYgqL3X3jUBEWF5/Ke51qxaFL
+/GbpefNUmUe7Q6Ki0SD1KwmfWTvx6c3MZKQt963D0SwDP7+T70CFNIPXv1s45aEbJIdDZFpsLjX
sgr6RarjBxjHQjw7hJPWcaPE5v6wM3IYarV4AsMFD9Glm26Hg/uzKrtrZHbFa6/Keqs0Fxt23cTP
oTv+MJWwLyqxswX5M+uSjaSbcjw1u2LCsrdqiyFdJ6N+phdMMmTWRatCqYcZJMO5ka9pdqAeBkOm
B9hEgMkih28JGm3XZbydmdaeDG8YAQuihWZpY//Q4/En9Wn12OBq9iZ1ZbkrdwA8M6zEpboqhwVG
m6Jymxlo4whRJJZnyLilOJABQyaFOKI895P7GmvmuZ1k9ktBzQosYwMSSH+kbhePmCmw+es4ry2P
joIDY+ChLmYbZOUlP0TRbruKolE36T64dTKdOsshdDS/rJkzHDsXyJCJhQ47bGtsSrP6SSyEZGAR
7Fl63ENIm3cVTE73pKPb1IR432jiYmARROQDFRtHJJZsPZHGvQ3lp0sLbAknpH+jCIBN7TiVtXUH
3uCoKNpNaxTRGcBRdHb9gk7pn4/NNn6qES129y/9+fX7r4qwoaeigVXyMr/fALOxSTfp0+XPi6MA
bTvS/4i1oNndvx7KbqBJID51o0m03YgIfRxwLx9HqYy931riEQZp99L+qA0cgiQISGrWzXjjlaZb
5+rpglWtvvo5yCSv8aJvHXikVRBayV7MvPy6UTtCXzt9oLSAiGI/+r5/ZnMYv3U0QqkzBPCxwnsq
Yqw8hvlRmOQqAr21XoyYDT7q1U4K0F/38yqWfGvfDs6moG/L7YZrTjHz8XQXJSod7sdIJuaxMrXm
IfG34hU+dfurHEW3NGLUBCGL9IiVgo+DhAvZodXdL70+wNnAYMsL/oIssPeK1js780Xr9FJfDcr4
4nNpgd03Cn31+3dISG9VrxME/+O7wX1N4AImypBOlbfBmT4QPIz9/dH9UoGM3rEdluw0hSiJQ+Hl
quVwlKIuVpZJ6rIj+Yt9oDYPyOYPKvGt6/1L90tahIKbH9zOP/yG4zcvQlbXugS97TZheNYmM4C4
kr65U9UeOr2z1ry6E4WW8dXHY/VOegn1fwrkvrKz7H1cpXP/srCk2Dt1eaNYRRl2DOtRmR2n70lY
rzhm+IRpevkSOfnjVLuboi3H77301JqoNo1teH172HSbkUTv09QX7NH+aG7u1XWcH3FJL4soMA9N
WuF3bFJtkY61L0iKsqSjVX1YbsgJzMibXTBik4Aj9wXHag7e1QV0G7N+03V9rwXAs5QoniCyqKVZ
8gjkKE1vQE200CciY4u4tm5JHCwr3fwa5BvSP0dTw4m3aUMKkPoSa7IVmxjmu/hgGlinNb0+OHP6
mJaWh48wnddUPKoOMkIdvnOs0Ink28jBVuvgCjBxgvirDB4aQdCp3mjxT5NO8M6MXEB3dMYxraxC
B5KqjEmfe5SbLp45mtsEOkpgiqBZiqNuqpvfN1iaVFguixFvdcMNUvT+TAzEEmxr5mKsvGFBE9lc
4pZM4CzM8TRUOmzvzYP0K5rh8x/MQX4iUSRrT3N/5bP6abWY8mnxL1tRw+3gYLiuFDVbGHJG7oOP
Af3bps5ckg+mSwOkuO7y6kLiCqYx8p7vXUdTiwFiuu5el8k+skCW0AAtD6ltbl2YKku3rkCUDCc0
zO6aEV4rYqtaVOXUEEx1DHyEWbiebI7WLXY0TyiAmAReZEwBxU72I/CRbQL0WKwQc/TTGt997G+L
XBfleSyxKgdW0+0a4shpTywUAfIwKCt7mBqWi4h+bmkhhc0ReM+K952fnVSbn6pA9cuGOn0xmSYU
jIg9Ev1tNbaftc/EEWpqALtFcGs10zvpDBgp3RagSscpPypJalPNoFjqwyJqifGGDrbzttjHQt8W
A4NPLFdpm8LWwfpEQ8WCT6jLhka/bLLqu64DkEi7CtCLUfpr3yr5DqRNTVwiJymXYYCHVeKSHqRp
fdf0bul7Kl6qKQYeLNQ+w8mxKyISmp15C+ndvrihJHcxtmhtWNdNB9Oi3fg3vMKI3zNRdPK12XrF
jsYhaKMnvbevOuOKBpNuaUYuNJD8e7+Ion1XaauaM83KZc4AQS/wa1MKBGT03fewzpaNZTbrfrKc
XVSuwvDTJzf+6EO47Nsy2k8trADL5Z/cEA885A0ZhSAWi3S2fZOVsRviU0BoV13uJKceImMdNMil
hI6qsQX3EjgD4Fbaz+OiLoYa90TyCN2AzlXWfYCx+w6EYwShaDabshquQ0lIjoBoOnMsBc6s1egM
764VQkZMHHd2OR9cO3nBsGetIZ6xFnUUrr39ySFqbRj2h8QTsfLkREkzbKwpERuzU83cJE1WkkPw
wmhLiyhZttHNzj/4FabJFGAcnT5wiyAIafVNFHFm9pJotI5zM3gnoYrUWHwyj8XaOL3RXk18pI4F
LXEqm08S5/ZryUJZeOZ2mvy3OCMsWo80Km2CmIchMt41hxhdIe1bEImM0BwBbC20PiPH4ZUOte8e
QukmH9qdE3YPJVRhyuJ0k9TkLA7C8ZKrxwmpnLyT4Nj/3QybbdzEzlqw9oKK4vNmVZ/K7T79hC4k
M0PaZRcwE6Mcqy1ogR+hk/8c7HQGgcxgJKjryxA317mYbwVXN8XahieL6aWr98CA3ya25Y4hE+vW
eS7RD65mDIE/MEAtQLHfGGFhnaLIxzhdDwBUmFjDBsBSZZSQbUx4XxU+bTmSiNC7NF2ogpkRvcUk
g26pZPmT0TCXyJTlDbI6mnEM4AhVA1BknXyoGewj6SOi4opqJWoHC7a9b3StPbS9vI65dSoFNnh6
RDfXgFNueVO0bwwZzfbuOa9MyQEUFKdBd26ZTbVIYqzfepc9MkGHzLtffu8qfBhjRQjUn7pqFRrG
eqpz6wD9ENNzfMxBj89unsvg5DevbaJ1KYNjUokvDelnnfflLulT7VCPrn+Q3HqIOtO0IsDfo+zU
lB1Fj/G7xY0MeP1LA/4I+ss7Vo0b4UnX3/gkvVUR3EK8cxtXwkGxlHC41focPCuvmBL1qjBw8VkF
jjTNhifSZh8w12AVRsu8CghTCwPc7qsqAcqmWfuUVJp3aPxrVZO0JidSLnGV4kKy6WB4CcjBoXeu
aQWRZgx6PHCsOxvzpin2DjSm4LH28EoaNOSp94y9qbR0T8iQFH9Yn/Q09y4MfIrWvsuwBuuxDZgA
AVn9PBnca6Ie47M2aF9D2lxL0mfbUmd8xNiLrzLP31Be8EX5yVfZdi95PX2rJ+NihmTZieiUFvZn
KsKZdGrCvfE4ZCeQjOvqfWhA07R6/60apXMQimxaz9cJ1sK1TakYJ8G9Exbj4cGbChrxjZ7vMof7
w2l2dNjXTh+JI7fWE0AfThmp4pA1EiiAEId5fhuPWn+IsYS5cS734KdP0ukvEvf/AZ8CXHA/OmTe
wISKgKRJo1X5oY2idpPlfJYS0qjDyDnDr7JL0ssNQYaPKdBvTVdeRVAYZ1clh6oOdjLKxZs720Ow
6aTYpaPvnhfxpCJtFfN7T70f5IhWLOt45gwk3EWhRfFmMH39Yowvoxgxl4Yn29ExJxaswYZJRMmw
8IvAT9f0R3J4ZNdJQ++GKP/pwfGJtdZZ20221HUDtdkomq1rUHlUWq8v/THAX9bY65Z089kqOb/n
4KBkbWAXwTLSFdknEmF36Rq8rRYzFBCwlt4cx8dkuYLP+jBJxl9MTvzQEQLzh9PU/MxLhkhk0tqo
TN+WafDd18uP3B5wM4FFQHqHCyHiS65byY6GwiLRtprWIvBqQbo2yF9s6bQ8dJrxCqUudoufRlx+
j4buVznYOGuI5GwQa3vMzOO5r0HEOmn5RSLvKzbzB9JQJBHoCezcgYqwazza+15UHsRQlwdqJlrI
54r8y6L0IPyYNfMFMCLaG5dexXM5GG8CujBR7rxeoS6nPuDtPCl8Is/TI+ZaEtRJvksiwKRh5z7E
KaZor/BAMgGjWBtujwnMxkFmW+2yKYd91qHOOoL5MD6F4GNt0TsQOjzLYZXExMppXT1EAhxCi3y6
tO3g2NTK2vdat5XKWcranU51luCuqj15tUvU2+kaYpL96HrtgQD4umcczUvDylXPAEpDPvOxVpcK
m/2UQvmVnbvpv5pANGvDAurQ4CIpcAo3nVfuS4OwijWEp1gVXKpg6xCPnchrnT2Kq0WTdMy3KOWm
tjMAjZr+ww1KcS0zX7+C725cLdh5MCQPIk82uKkofcbpNZwgjNZW8p3Ij/ZkCdXsA8wui8GXbw1t
u1Xii0cEBIkZzU53OE3s3ahccAqMxHG4S3Y0aqEbl5BJfHPorxmp1ixrzAPH5f8e9jSGrGRGqDT5
Bqxlv6/IosYBU31GHRUMxlxEqF1DELF7jOqMicmC8kLUz3yWRXnsHGhYg7nC3WOY2HkHcR3yMN7l
kbPnLL0pUo/mCq3MXZAwRaGYHmXic5C30BxH5vH+MXPx/zUuUDIdq7hPPJxHGaIPuabB4GDHE45h
Q76bf//fzSfDeOWA3yOgXU9MmnFbwDlhYjlrl4k6dL/wlTjsiJgGg3yteKlxN+MQyFv3yRjtn4Fa
ukZk0jTDeZJEw+U/f3bGP832ck1b5y8QJnFISQv2r88OVAxnn7Hh2QXsG0k8QOsPUv+htTeEC3kp
lRNt7ExfZ4k1PgqzwdkQvdkiPLPtaBtVQtVDfTsRHRCgWVhJcgNlOdN2jP/Q3yZyPGSRy/9iKJkl
5gF5f3lVmccsXcNxpKnrDjLaX593rSTon7QFvXdvmMChTS7kvfGfeaM84dPKHlmcfhAlzXcTFdZv
Twy8HPhgmsXkINJzNK7tHh2uHjfaWMtD73rqUA/dGjdS8mwZyXPgjdkmwDdM06rdsIq3+B0z/ZGI
o/7YEuzSFAy6ibA2UywgI+iVC6Qxfe10uzu1edyTJVYG7Ac7XNkNSFDCSsAgLcYZFAV4Ad+NThi+
s2NQTMOqIkVBoWSuW78qbk0r1BMvgAW4iwkQWgnoS8UlvXCBQpnqeXSM4B4u8c/ZRCf7iCV7gEnT
xBGrIrS2nQLLBUOO7FNVui7vrg2VrSKGzlmrOXY5ZKIkEnODF+5m4bVrEGysDUbiHQICgRBnQdry
MwxyToa2jQtTnSdZhFsrHINlmFrNBj99dbBLDQb/fLk/BKP+GuNj3Pz5pTTMww3a2SusBvpiTYKM
xibBPKr5T93//P2POqFkjgFzYyx/Cq9yvlQ5EWDDaE9TXRLBKDiaCjDdK3fMaW/SZmINMH5VvXJv
GP4X1Swm1kHvPqEOMdxDADs3OP0kXTMCSeeSKrgTrY0znwDb5S59lcIc96LDShIgZKwHLU8pwVtG
kUQGqkJBNvd+kUK+4Ee2tmSl4jVpngLSSuXsPKX9UnGXkUOG9MHQy+Jwf2gl0XWkHeMqfThMWfbY
Nna1Q6tFR9UuU8NcrMk0zp2HFRSC2DdBLbgfQxNiuyhjJhqA2R/UKB+MusS64TLpAeyEf7pf8ioF
UuEosKZWqJ0yvaAm1hsmx1BnPdR9ab5EABU9LZ6epjw3MBROxiqglhJh4HwPPKMntwUCxQyY0WMM
tJqaql/KiMk1KYo3PU4c/iPvhTdZN6M8J67nXhujsG5qvDiJpW3stvEO7oChoK8bwLWmHDhS2+aB
aTRQ3st6PN0GPpUnMso1Lmc7gB+g6mZDC8RvF5MTWaeGc5k2N0uJeqWHuw+TzRYFZjoOWpBfGChW
0T6sP4GOMsvUyRoyGeXSqHpxGEyPLKkxao+oJbRFUUOXSJQxQjXjFPJKDMtkvk+a+e7I114g0x2T
/Iq3rsyTRUB7y6yz8tECKwgnY2KUwgwSoKPknWwCEOue5ZyJWhVkfGaMAdbVv7kC8IXVGcSz4Fjf
0oC0QJEXziqU8xkmSqH1KQcj25SppeMM9cEgbrtg8oLKFHTZ2iVIHeOvoB0bHUY3+FDsELhTxtM0
WTh5YdUbRsWgDFnsGzeu94ZXUpqjfu20MVKXyFdkSQucZH7l0TGZvxaz3jC/jOhJrVyOKpTQOEDd
quJ91cyjo3kXBs0lPNsyPOGh+OXbyUAz+0zRYJ18y8a+mubv9OHto+P3AbSjmkBgorJ1bRGJHDl7
+vNEWLO0OJ7ouVpHTOHaDlmOAUMTn7gpxm/hjEv3isyCLdjTwIERrOyBqDFu8AwrFT5P1wu/SO0a
O/qW5T6DIrnqWW6WatRgevZ6eYvNKdgRmT06qaeuZlTbFKtl8tKG3CJacyisLD1hLow3nXL1i+Yg
c7i1lx5MBxevVfRnkxQ4kVSToS5FDNlmPCRuHL+3M8B5TFqHMQYCVQO/A3F0vByG3/6854AY+Dot
Yu2NcQMDjKqDO2IKgh9rt6+4fY8Ibt7OywZnG+nNVxd22UOUDtUlF7qzaEyzveBgtNZjY0Ynu0/G
XWd070WH8tH1hIUHZ1hlBDNHX6o3lX+LLCy7gckZo+7TgvoEAmbaXRq7nbsrWrElrtFdXekd/FCc
I0aoXH3f0vZj7tYMFAkXum9SO0DNulBL0ZGbOHWIPtfIv9XdJiva+QWdW5UmwTSNYQro//KjhC10
inuoUU0Q9Id6vlgoaMu2M+w1NBN2UKcSO5pt2fMEnXvncOBgNhCloumDZkoNGEOgMfcR8zFWGnLB
T63bgdjJj2g11Taz/WkZjLiV0PhxWmfZ2eJVeMt6H6Cp7w8HGrXG74m//+PX8C/Mxv57lfV7gPSv
ohzrCOHwHx7+r3P0qy5U8dX8z/mP/fFt9ynUfz56LjL++0+/5T/8QX/5ufz1f3968+Dtvzz4pxHg
/zYJ+x+GfD9+qjZt/oPf/MsE8B8fWUS4Etpu9Kv59xPAKS9JJRF1dYXJZ0HYLpO0/yhP/2kk+L+2
3ScDPz61x/D//G/+969p+an+y5/3e2S48zeB09BiPKzpSN1zJaOlf48MN/6mS/IsnC8t3TRsz2BE
798nhlvyb65uGZ5r6brruKA//tsfE8Otvwl+oueankUUwPTE/8/EcFPKfyq0/+GV+IeZ4ZFdAisJ
EJdUhjdczRYoi0ACTq418RDoPiaxX8Ylk6ObfIqyWp9HXBFkb1IOIAo3YAtCYDBnYq4bE3FFtakc
ZCcI1KC7aJS3KFzw/DHeaRRByv8YIKR6c9DbUd4H5I9tDLLRBty4AHFGDLFzNjizFcSx7kEvVMjI
cHhZmdaHG72GKCxxUKzA5CxMNNOlboCK8b8MK0XQZB8lzdIcHBKhGSeyIRTPDcNrVwbgPsWmJkVe
MHVBe0087yNoSTB5/phvhAoZeqeFDOGub74L8GVs5fdA2Y9VCgxOOQEjssa3Km5gN1TOyY5msAvN
9tQ3sOOKFWZ9FxRCyAxivQMkxVyI/qHpDf3/snceO5Iza5J9IgKkk3SSW4aOjEitN47KykzSqbV6
+j6sWc2uF4NGA3M3F/iBQt5QdGGf2bFzH/HGmAtdo2oGVd/dFNOvII8fGiSBAGx3PXF6n6Iqox1B
lxivNJF3OLe5d0lG0KPnb5wl+Pa9lbW7XC1nLg5Rbv4yWwxHB0HWbGJv5+Qm8d1BfeQToRCibndZ
n5z8GjGcD6bl3EnMqGi8PReWYx9jf2gb0srSZDWEhzzBjJr0LrFnqlSBzucFDiTnjmMrzFvJGL7A
WGrk5HdT59qXY0kcGpDvskR/uvrNzHVHZMm3GcSMT8zBQHi5zRUDEcGGGSW+VA3GfcyXFGhfZWEf
MVX41PTEJDcYIDOIxzLe1Acg7OtZ5jEq9L2whDgufkFG2fs7Ru/LGh7sjTVGlZ6nSH3z/LCwLxKU
38SRjVjYrwmEMxxNmLTu+BXgR6ZgyXw22ofKKW5ggN4xqb+6CVBK4wKxgqaRZZsE6tUJGCaWhlOd
uNGEfp03980INCLIs3zPWI7IEkESp0SzMEV7GuzS3g6MD3b2Xyh11WlMTnE5LccBi2whpp2V1bdm
7NwuEWhZoGYU9Ry0SBzgBKjW2FMRdZhcjrFfvvpwTfJ6nh/rFng2TVGcnUYbkYVP23C6o2+UnKuq
g0iseRfNJgVd8HhKD95GB222VSraCqOLdswMVwc7R9Y2ZRpmp8+ptfxB0CLEeHAqvA6TyWPkqK2k
2Xg3uGR8g/41KL33eIKGWoJWhb3Ar1Vq4CUyekqIXfCKTHV23Q3kmqB6sBTQgzSFgx7nIJy8+llI
bAqFTycWB+c71be3VScwf8G00SY2WceYu20A49mtOakW3jNIAZxf1cDU0jAhllh3bcez0iXXVbb0
PLilLKhX7pt/ijk9LWVLDdvYwRi2lz96ZnIS1OG+IsOpYF3fs4Aiqxnpn5ZKkMb5KfX4Dl/8hj1+
JCZfypvIQj2oDCqqLP8ujVLzBooSka74mvcdnL+JABRi0bTloQ4pzn1hyUt3rlSvlovo0rVFDMya
RunCib6q5EJOB8zY4t0rWZ3ztLqhegL13xyZeWyD0pipLZLRdhlRX9zobhnAr2e6+Oiq6qnzjmVi
76M2fRDpE33Qy2Nq5PtGeFgfKLAb+/YYoYDflSjrLRjoiJGMtF6RWe9IppYvY0cIIvKzMwRXrAat
fqUk8tZXfJ5OzsrTZ/H96BpUFbNOnSPt7LHTrsn/XdO5xXYsAPZWSEaNWR0Ybp2Z+ZLxC9wKPd/D
S8KfaB2W29lKGRwLAoDdNFyU8p/MrP+GfWndmQBiq3MFBO7gmfLLLbtPt7CofADVwIyi++sVYDUB
wwIZLZuXeOKZJQiBxywzvk0lxpugIgMk0UoJjOGJVrimw8YitNSR32SjAYWG2XZTrYYHqhZ3Tek/
2Cm30Hi8TEb2fxysIVARYoEABfbUAFIpu8alzRKOFlGcDD0VIqnls6cl1q/M+y/B3YNCIDAdVfrZ
uvlfXXDvUxNxdJMWMuHfOCiOiKwxxnYXHGku0ZxncyZMpJm36XpFmyhAtrGfH8Rof5m0rPRrF5Hb
5L/JAKJlTMyHcUr0RjcDcGcT53OdsjaiBe7w/tZSXkbAi6Ho8tc4IbZCqcW7Lxtj5623MgcE7ZPF
UfRgYrAEnf8L/wOgk2APgpqLnWak8V3yX/Q0m5ljbEbFU7gkF39JklvReX0oCbSFQrB6OLXWGyHL
w0AbmnmAD2LsqYq/9vwSNlisEtQrXnri3VmxfNbBcxnojFfEftf41YZgIgBg/FpReTdGMhSgno7D
mDHfGi2qsku+G8ZQQYWDfOkwdsrI2zpW+mHEdN3I8o9O3WI31uLbiXuGnji+un64TSJekGRXt9Xv
4DYpQ4IqOruUYN961BMUMEGsJv7OS3aRCsJMEEWgamBPMmVYkwVxpq/AZEEYsbbEa+qWgp7e0Nt+
5N+QqMOAr+UJ2z6hOdN4BbEmQ7KUNEYH2cFc3RVD19xDizwg072JrLfBSI/uFqvmOqcWb1NgXLIA
GTh3u7/jjjY5/E/DsfZAoeRVT9kezvfNsGaolDWITd4yP/PBN+z+U6mHWvSfSr3pP5V6L/9TlXoO
KLUwpgzhv1+pZ9kjs5+2+J+o1FvymJoMWf7vqtSjGX1XKhbw/7tSz3aq7FIu438q9f57lXpdnB76
uu+uGh/ElU5zQkqHupyenU6MF1PmwaYecgprcUdcHDeWoTFYghGrBZ7cyOwLuD/nZiLwcVOTGgaY
Svg+rsHa6iGTO91nCouBpiPDxEkZT9yjRWQepU1muY0BGZVx8yU7OlRFhdvUW4nYnp4gIvcPtH6N
h5oCrg0yZ3UGqdlssDRgqA6mBbjjYl6ChAoy6TD0HFrsdJl2MxwBcjp63SX1CnVDnhE2Hk0CIYCP
9ub/hxo83IA/dpn9v63B8+sRKJP3nxq8/7U1eMXc7mA6uYc8poHRpQ65UbcpBIt7r0i+55hRR5GD
HF6buAfSWt28uO81xJ7pjw6G7jvCJU4HREBUeibemCx/sU7k/ko6iPHcFsSC5ZM/MvbFcL/CDQMT
N07wMJQ3IrU5P2tV77z86BVx+pjUcsZrpkkXIsLJ9m/ai2cDYS1sUiC/ZlecRMMEUGDtrsqFyqYG
4CMG+/ec+GqY2lRQkb3iyutim1eKm/fK5HoyJSVOSOL4o6z8CvH+hSdbCANObkZYNXDHv0LBz/c1
So6uKnoPVYFJUUdhycQvnGf3t8UIYgpr09BKuWvgRGj9oG0Kftr5t9D+LVn6h8GlMmONZfeEfEPb
bW9wIj/OlXv1ZKXoR8ll6Cbmk9BFmA76AcgVwLI305ufyJD1XuUhwdjxNouTp/Yy9nP+BGATjqgZ
wKsEI1u6sBYWQKh1ZvyKQU/7OcfiYbNmFtqQEFafdDXC9fkgd/7ky6e6VXtd9U9CoTg5Ah76VKeP
aatBwf76UXRkvYVnXJj4WufHSRB7eB4K7mlpN/+aBuoWs6spdHHB1rH+M1bQ2XEhGbOaj47RgRwG
vagIp8q4PXUKG2VF9sA0qSW2k/SLeKJ/WXuGdYkgmisKgbn3REpHG1cJtRn1gzOdndj9jHLs1stY
40R07lKdwp4V4rsah/tyJtRbJ8MTxnn6axu74ur5O8/Fq67Enay6Jz0Cy2RkuCsy5IiyU7AyuaIP
rP4Nt8Mw8iBnxuPy7MYF3qO4xuhIdgFddc808o+bMNpMjfFF5vjASI4/dGTpgBAqumYi3/+uKwsL
uI5v28SzQsjy9065YBHw4T7mUFecZNgP2ltdStV2yL+BwI87XenvOidznkYtlGEKR3iIjGQ7dsF3
8Ccu0G64c0rpnOuy/GgVKgu4wh9gujcawSGE93VMHf3Utpce+rZq4+8YrwGl62Qa1fDUOv27G7eE
KRn+wB/9CgKLOqjyZq5xu/geX52bjQ8xDXz2ZxWk4Mpn7skFAmYUI3BgswwH273v/f421tVl9IYX
jpSgbxxCqBZWzSnea9Broar4tChHoK9lDr6a0vuF7JuEuW6u0eiBRY0+BN9CDxvwxh5+sZNiThyf
MTKBTMNaFspVma3nsdiRcnxQ0Q9ZgcdU0JE00hdXtVWxixY+whlPQd7SnjD371D6LgQo9szW8YbV
v6Nwl20aWy9AkjGGAq8gcMqPba8dxkly2DXJtFa4bHN4pwyqfXsbydE8YvY59BnctmperkmFgFBG
IOCDgW6WOF/Q9+rd3BITH+Ae5nMq9uCB5sL7yvv5HWNHd+o8Ee2V4dV4QrLnZiGOHqQW6VZ7ZvyZ
orxI+j7aosc1r9OT0QzvoJwyJsuds10QrPbodnvbr82tldKkprTGUgG1OlisDiM3vXscd3zIw1tt
dYydoTid/eU2HyGyID0MQEvgt1rxPu4px+rj9mtGy4mHKEZ3pzKzYLHF1UFAmxAgtvu9kfo7UaaP
5hJc/WV86eUAQsP5LBKKFzRVeStTRkzyp+TDIL/HZPrF68Rp8o8M7/ngBG4CoWjPSEV5r9WPX6S3
ZiDpHELQ970gbKmPCWvHRJYWb3peixtMfWktChSknm+NUp3Iub0DTL8mrYH27qPeun38XRpIwN40
E7gz+8NCm/qW1BJ6yU87jS9RM73gl/9BYCPpqumEYEJYR/ml5xdE4wjCFo8ha5u58S0aczDEvXWm
ieshNy7kS5aDbd7RT51sDCjdFAtlSIM0tCCen7o8Xp2/f6PMvcqE98bo9Osfc4w6hIviV0xCcsTw
iqpFMUm9lYQEeyMnjmGiafZJ80UEm+VF01dM06u2aHjtsHTkSjsMXc2w95HXzeoRKyTuP5tRQTri
NkZ83o1D9Sl9bJKGt3Y+YRBlyEyKyGSH8Sjxrl2GO1CWQwxEl4boaVNAsGsy2hbrxf5BElPboRF3
Sado4E2ZIE9ywBTXvLUBv2EmJZgKzhEu/y1QXUEtAvylHv8crkTuYXdxT2MXbu6aYIW86ZP+qRXR
k1jdZHPnfJYVRG1BLZLBKEQBa2/9D5/kPSE/Hn23NL8naT6x/NIACdMtxD55Sy8Xql+AYN+v9rrV
wx+l9BfksfUx5iXPJu2QZKiBaP4jI6fm1cjpdOUtqNC3m6eqmvx97jg/qvHvTM73yOJ0ghci+Fsq
HCmlFdGmru096uOrTih2L12DGriUFIV1SGhBo2E3vqNH1N0CYzo0YIOvkpK5w+iVh4Te6ZBH5IWI
GuCXhq84C65pTCNiG/DRL321DRqg+H4Kr7i6j1hajJGOGxyhpPK2lXY4YyiXchGlPvzWynZ5Etfn
hS3CqnyWdcqEEGvZWSCD3ICF+xgEU28jrTHsLtu6Un8daovge2w4Vn+NJvvIWNzgESno+JUApGOk
bId66C4ym32Cea8fma6A5ahPpG5fh0G9VYH9Y0eo8EvnReGoYccX5p9alZeBT4FKzmpHa5cgIp/S
YL7PB99jObKTrRDdowrE8+gwEGClpv4mmRMSA4+GvUW6u3UbZe4rBfjOzM9V9McYng2b/RwXH0ej
znlingLzG1CpZiawwdpFRy4DznygjaYrc25Oxgm8Hl3UghpBw01BpfWklRN1pEEWVCAxr0INbwB5
TwAh2UGmoQ9XMmI0utgPlhBS2GeFshz7FGe5Mvt2bDhRkUxfarII9MmgHzhOEKrcxZvA9m63Lglp
89OryG0YtdpDHkg2RVF/T3XxKaC5h2Ognv0ar+zYD/ZO8YcFMKDtAOYKTnCN0Co3+VQMx9nzEDE9
7W893z6m5fAhGaHu3Ia5yEgGyzbtU8uFduoDzDp9+5QTVORZNd5NR84HCzs9cwI75HQC2ryxQzKg
NBcm4oJxnx/oTLNEPb3LMr1tYmR906YnBXJudorhGYcjucOyt8/eIn7z2fmcBI1YhKIo0ynSs5it
7SioUplbI1htqAepxoAlO//kWbpMDdxMb+i3edX8pjUV9/ocmZxm6wJ3lBfNnz1Ve+RqSCYuymFR
whgXl112CHJ59ZwFY85872rqU7MCb7PvzOTrYNkR9Y0IN6LuF+TbLH2lpNje8Py+5Vnj7AuLGbBk
YmFln5w2P/h3MvQSHPx57x3mzN8OgM2p7pEpJ0SSTFXW3aTs74eqiV9+DIc54NxiI4eTxMtLy0fK
7t7hj+7b1sQ+XQ1fkeis3Vql65bPvo7VQV9mOl0SaTRHUIKniuZpnl3jlR7neNuW6SHIggFgefMl
oLcqz0ovMPE5Pqn4rhGUX2LTOlhS0JfbHVmy3sGV8RTN/U0Ke6hcrS8BZWyleTW94GUYmvfMv+EY
MSVddetY00X5k9gvHAc7D2JQS+cnkxEskziazrPII1xfbJtG/zBp+03W6bIdg4FYoy1v8tqzOLNU
jPryhzJiBfMmSQzYpGBcxDSVO65gE5PmXdAbJ6gK5PyxIvw7rjpLR5a9gg9eR8w6lt+IKOpstO80
qj2DkUw2zsTDF9sQI1A0qIL6KGfn2uYDlbRM6Gv1p81StSnr5Hfspr8O08yNM7zPkhUwcgo/5A+S
cU70Mc9mTF0Dxx/Ppt629r4xHNAGFNEaw3JVbRLxt+mWO79auURDtzfGSBEFyQ9+Fyho4voBbmqy
a9ktwqb9CwZpN2bNA3mE6o5Z9XAeq+FSNtXR6DiNA9mrNnMl3sZofJm69HdlxBj9fF2s5aNS/Qbz
atz5TGhtdWznAMqqOaU3rk9tvbFuruMX85FpPHcWwECtsZYDe1Iyhlbrub9G7BlUPRFLIAl8ioLR
5YczFadq/A3EvT+M79Nyg0d/AG68g58wcBObM0wLa/9ExLXDKAgsWS/zyPJuy+6scvNYC5KztbEb
3f7h3+F3HrKPMoPOQ6NBWFMQnvPxmgv7H6vQhV1v2Dbxw+xTfUkK5EjqyDqMDeTLeFF72xAfs8PO
WdcrFriNoCkZdMYLTG0el9RIc09wBEVCJpB5PBhmxoy7hF3c3ucxhy08i89tj0c+nY5pyj5Uxy5A
gAZAPxYOZjX2d8r0alN34i2dgquZzi8Dx4udazEQJ8gXji4xZ1quO/eZsA5tb+l4BAIT4NdKzouK
ycUG3j3fAJ/MdhZ4yDxrBi1b4snQN5GhX0tPnvyE7S+fk0dptl9ycLfIaTxxGd0sI91PLtfK7b8h
rJb1NclmcYoZtU7Z8jeTWbdRFk6DBX6ptj+igMFYm0AgQdIuuTJYb4nmukpu4sbJK+48hAnHyiRu
uqJ9eku8uTll43n1Brkh2szwwDaplpe0g2cHRPs064B2BhPMYEN2NUofelucDUlYfKL3MyM/DjoO
YiUCXxWqyPm0cPKFhlKv8wS9vQXjZnAr8Z3qgfAcne8NleCa+W6SfeKsvs+94sPv1YMlhh8A3Dvb
9qNtnHWHIGEYuQTEcFuXW1hdFqfawCqYOucszR6puX5k3wyjkSHmeCPA/z54gx/sBjZo02ZjNCuw
iNpz7nxxqVNb7NqRHwSu4D9ETd47iDf/HjXTTolBmvImRb5mn8Op3Y42yitEBFV50VqJw32fHdzS
xt6O7WVrjd89yMm9m0oG/ssnp30apzQSQ21BAtEBB+8Wxte+yV0AkeNwDVrx6ILaCmct+bJYdDbe
PZ9wuoqjpiQyLRLBl+KXRKRivaeXAR6Rxw3EhsRpufQdl8lRLu5zbbIHL5VXbdqy/uC02+wmhxzN
PI2C3Z6mtppSn6ZfcC3TDeskprkHonSkAv67A3E4WdUe6+k5j9sXvDIs9gPjfTo4bpdqfFC6fXbs
H6OnJiA3XpNgE1vquxD536WXFwxalOWwrzMkNoD1GSCPR4AyDVDEJoVZX3bRqSfJEKp4v5ilz3Tc
ukuVGugRUAS+DG/YRwaY1dlZjBDPadOn1bUzqI3goo6B0X9s66uU6QVgKN+1w+G77bnr+MQWETyi
z9bM3gQai+sq8xwZLMQ5/T+cf0J+M27op85LDi3ENPMB1xnuo6BWP16x/PgCoKOqxKersBOoFs4G
DWSUPri8/STS/0Lrx2GJKDvzMDpUTnq11Uq0KYNTEBsPjQtYE0fbjoQcJjNKvJl9p4/0KGchdU5z
aN44A7RBN5DPqrc/y4loo88tc6qeWjtxSJQE6iB0f1Q4UkIHIs7eLJJ+xX2wYDR0bWWq9hgJEzWb
/fcqcz/jji2ylyXNnlakDwB3MHPwMCwG61uJMww3N2vHRAnM1CLGB2V1Gyw+kW53P0wseqKx/sAn
o3Rqml6i9UOpNaEYryq/caphTOCYQ6jcvfQ2xUv+cCLQ2VJg7+wl17QtYh8kOMN9bqKEMDZk9pEO
b9rS3YvXzteYwlwqRnJusu1YbcyECzDlSZ2nbimr+6CokwN+Dz0KaeAezu8SNm6YkXngWOSf6f1B
kClZaJW7nFpzfMV6Q4u7cC+6b75SIwENwovIHQvmpfmoHAkJiq4fudYIW1ZxNCoG+jgQ4aNqNp+M
0m8gtFvl9lSScMmEsPcTBQTbScj8jewcBJZDISXubXapTvDOSoC5FgfzlGfRT1vCNG5DeC35Y7rZ
ALPB+WyhcW2rqT7EFjGUbvnz79kLcvttUr2PJW7mZqvuwKnALTNNaBoGMXevZXcICuvOiOtqVw4s
yKOkR3DsD9zqPw1jeotifjhYu8+2cqFo0yu+SxNwFgrPyZaVhcspMpRbJI8LGE53Ti6J1V0K887o
KxAnICbYfrLuCCCr2s7NKsdZzndYxuk16GN1DprkzgSRslUZ8PGpzMxdTMhs02ZqzbSah1TPm0Hq
czEtBHps95OY5IzwUz+KiiLGHOHQMIgdZ6aVb+Il+aAsu6fwkrC47QdUFIwtNAXcijfEQumCrryT
YxU3jkCPdnJvL2VvANSkA5EMCn2Tc/JmSONE5rTZVWKZ8fLz607WWvrJ0Rgx5TFKCPaYUU9RVg2y
wjagak4uWUor7/dTAlzb+bIn71qp5A7J/Dea426vOTQQGaYQe+KksW6X15X7R/jS5dMpsMd5AR2H
aWHWBFK8m9ktGVZxrZ49+QWYJqduqu7QioYvqO1EhGoOtA8tfL4dHUgd5nCHYIoITp6azb0nO3AG
Cw+hj2geGLbc4fWw1zu8PCU9KdsF9V3PVkyJYRzfJF8Q+YdDq313M4wv7rgVQ5Lv66ItYEdX11Jj
A+mN7jdreq6DadNtEZlxZo35jtuJ/6Gd7lZP9m8kWvoI3eknMNSNS9V9qGFBUKTX7QI7KG6AY7WZ
Rc8bayH9LQ0VATzpydSpPURIbhh5j0nKq45RzeeLtiCRa+jNWZOYTkKfAwspd1AyTj0s49G8GzSn
ELJb40YANDDr5TNS82+czHNIhY8Cge3dTHJ+lvB5z7274mOrQd8W8LGPrate5cJtkM5679BHOH8D
Tz5Lp3vieZp2RxsmySYu2gSWn3FLoeyPNdUzj9OLVVdyZwbqg4rdF7zMd6JlxzOj7vdf6kJOXPv8
zN3PLmftcTUXUXwfxD8TyqHtRE+2k//15StDTjYU0/u2NMCGrIElno/ryif0Qy6ghs/EPoYZunSk
Afka9o9rOP7eqsYnQFIYQDnYsHTAh3epkUt8PLAGUwKW93HeCokqQpQydpv+yZl+OrP1oCIYT66L
dbFkiQgB6/IAI+kUSffVjXwpHSBFo6zuPc5SXUb/q+hrfZoNLkEybTZBwvdj3Dfx0zDaxUbHzifx
hndsqa+UM1FCYQb9S8TeqjsupKbkemSoxGACwPmbdcrkJ8ke1UFirT8NLv128E0Sg3jrJulB4q8l
BdjBc26MYT5a7hnFAa2Ssg3O3EVdXYDTPJeSSJZR3sZ5ThW0fjSN8d1FXOIrWJNGRPZ6fSxc1s92
eFUCRC6DClBoEyzKxWpxN+qNFZgJx30mJekyveQ0cYC/kiBaQTz3IsGllk4vMEF/E2Xdmm2JdZh1
YEwxmxVN/wsrEQD0gnl35rg081DwAj7LAHpQmZxxyQ4UNNQ57ZFo6lkFOIdyB99qDglFzZKt8NBX
CP+oaZDmc2sb9M45gXdKTNZjLuGCtU6NewVkxorEtznKh74Z/rbDiswuz8pvIAJN0bLJzedhEbj4
Ws9b0dRbnVOzXuJ4JuIMg7i3Gog71XHIpm+6bQkVIiXl4m1VCCGhwVpooSMxDhMuvGMlfMD5fBc+
J7kN6MB3ux1PnNyvJQS8Qw63I42me8BVNMcs4AxAwVMFN5zIGkZzdjsEA1pgG/z4FR++4R7sbox2
5EgVHC4WBpgIfpCkLxAsizn5tGjM7EdK5df/WFZlXQboKUbw181q82T21Ub/qDx4r2nyW+tC63Bx
Uako6fr052Di73Xk3Ma+2TkRIAqIKZy0F9zJHZss0Zd9k/H/SqPEnEZEN01prqO4Y2IkKeD5Rx3h
vguov+wN2m37qX8lj0Y5B55l+DKA4HmiLWsdnaTPyeSdF9H/skqVLGVY/qC7byyQstXc302S31fK
SYcLGk+UY5OBbPx531AnBGjhhcjWvcoAcjaj+VuApHa7Jr9F2zrWdC6ydoQBBJ1uZQAxg5xCRdEa
mc+ZVlJTbSOD4VQ3Vu9DJ/WN4o3jy+/c6XYpVwTGkp4mJo5zO4uwuoUUhAvTOZRLfQkkQSyXK0jD
FKjSM6XJOXT0zoQu7revaiEUZy6IKyUoABU4+y5jR3clisPU0TPhzsBRUrwSkh9kiAKy8YIuuUmc
p4JW0i0RILEj5cvTyjSMU4/9aRXDJ0HMe9ytWO5RlYXyufFwPxoLGHgODAnQIVXHtY+thEkNHetc
f9AQsFVSb/BCI1m6i3DBh1bQP5W24P2CfDIZZ/BA0Qk/QberlD5Ufgpww1rgvIlgp1P0/1ojBtkp
RC9vxVvOvqSscDBnqgxWABcrbT3RZDW7H+Tgwu4ujgWtZ2wvjpO+MLFKkj32Wv/YwhysxNwfqtl8
Mf0Y3K19q0uwYdCKecwK8Z6QYHNim7mx4d/IxXJDHsMd7CAS3J7/ExFeJcUKYAWOY4g2cx7xwZ6J
mVyLnvOnm39PAwy/YXCPzM25550ERbPnLf0f2DOLtUC0E3D06FwYuulIPRIyG4yNgi6Nrmp2Pt5t
J8uOExsjIQYD/pyWfwbOoKjrYV9wHYpKSvDcNfUPow+aDIPp2j5MnUvTWelNDLbQ++1uYMrZfaZQ
ILmS9+nGyeNP08OrI12ASAPe9Sm76U2Ciu3U+hcAHg9xDyEgQ6jwkEI27rH35zURPEqCMXDbaxo6
mIEeoFvEIUFSehuOos6GLXOyGrVzcNa2lx4vd2ZMeMmZazJs2vU9IQpDFfdKla+VV7z2ufzUNkQK
q9r2ygme+JDz6FuD2l7UeMoGg3ttzzysRBWZ6/5uzBcgWD49wi0Dmbrqj1NbnYd+6AmuYzqH0w3n
ZIvuwoh4xmyU+IzTEjU85OVpzOFhuRY/fe3nrxYCX1IHR8F9k9HC8F6azqORMEjE4kAcJtrphZ7R
XjCEzhMIdWa0STSbdZvIdCt6Dt22E+e7KZ7N0J9RM7h7zR735X9jVi+OPo2aMKIOQCPEn3Upu2tX
YvZljJnHwj1AaAGppa2HXBUfOi8XnhzHCcs1e1pn3rU3eISEBV4e+3qwUYIwz8AeoFdhI80ZweWQ
I9i0GQoxWGRFab96OkW2nQtWahFDs83qRG0rY6JNsPbhAscM8+1523kp/QaAnYZUPCe8PHq5ORc4
XFwb13q29G3V85dh7R3GgvNvF098uCRY+eWLtzb7HFGfMNctVNDUGEBylpQiocmWO7TkRUAC2OUV
R7MJTdJO0Pz+Wfon1RVbdzxk0TyTaeU+o+bqlUTuCzLO3l71IWti2EMt9IH7X8G57NHN8DDIgX5L
b7xxOk3WuHzSKuLSSwfQyiv24r+S5O1hUO7JX+bTQCh/o5OJxPmHdOa7zk+fetH9FUBQUfS9ByPd
d3K8a3sqiGiFJ34MDM7IjrkB7s50Ov4n2Lceu75LBdoGz/vtNDjAOSPFWckrqNZToEfLLj0s3MNo
pMhDieCyGSf9Vtnq0W7rXQ94z/CjW+02B2tIP2chPus67ndlo39hnIJUJDBc+tl2NJNsu4B24l+4
CV22TrLJGq7/nrX8ADuac5Y1k4wsIjYDmUWHictdDg6HSwfpBB6CL4pSekM/xr312sDLaOysOyUq
OGayewlifi6MhxYUouBcWA1J/5muRi+HLylSZNHZRV6rOVImqDmD6lnEk/khQzbkL9frZSrZUjBR
7PsSybMJqqMvJTOq1nmOPa5/jpqiuzwbHmveU4dHgiwTDaisNJ5Myz0mwTPZ9mjngLOGNizSbfKI
xW+g/o9CB3AFYO2I9za/cy5A//nTF+cqHnzVXN20/Avt4TqPeA4AJMZY74lsmBS4VG2CV2Pi1jDk
nIdr81YV3AuXjBNVoBcyPQzaeSM1MtoT/prGVaSRUkKspv6QxAJFJR9HT15Mu5nPeYVi7AtyPlon
38JsmKCuA0AKN4DFgcvbAXnh2E5+vngsqeXMcx6yyeER9Rxv3A7B+JuU47HW4qit8Ww3yLBObpl7
n7ea8/um9Pjst28kUCQHZkS2eeZ3JytGBgE/ZX/CbYOvKH5oguIQY3vqrIFiZ4Njlk7gnyrTe4Zz
wrpFd/RsFRUBPFYX7bB3NPIxkbxQio6efc9EUXZp2Lbgjwu/RIG0+rB3uq98oK8qS9MjTK8VsZT3
9H5TsCOuK2S6vC09JErnUKXrEV057wsJFTop2U2CqA5HMU17QagMJIV4y3zv3lHuLVLDoctw7LSV
p0LTsVtWvJE4q0VPM2zjqD7PTrH3s+KUerDAE7QmvDZcatrMPy06SOFiMUdoUuwzBckt0+gQY8ub
tYqRrgh4wjaNuSxxD3FS/DECyi16in7p1P3W4ATCjNk361KAJ7V/THTyatWI1apuwEUQHplE8TBZ
yz+J4cC2tmt+mPnKlDckW+dV4Z0ogRMtJoufGoEHJfF3VXjkvNm6NjYAlCPNCkwGc8ZeSrIyq7sq
s78sCdstDxqkr4nS6mwcsU9YE8JWUvh7XaMTlCwsiR9sMwGzqJHteGC8/6NYUK2ZTzhOluwQQ6rm
hFx+eM6wpjYaPDLCPSVcgJtZwFFkgBf3RG9YphCY1yR2kgQ1u4F54Y1+eeBb+MCLj7Fe/ou5M9mN
HbjS9Ks0et00yGAwSC5qk3NKmSkpNWtD6GrgPM98+v7idhVgVwEF1K4B2/BwLV2lyIhz/vEXbcJr
4NdUv5C56CQS5sM80ypwjWYy4Zw43nkky6yIKCAHJcV8ajl8DBW7o1Of/Sn/IX6duE0XVY+tPvKm
soGCBmNrLncYzIejLlwTXXOuqJVM4+I5zeNj0+N1m+MjEcoXKhXEDkTyGFQ0qhgTkFrSHowhT4ja
GUijyFtyLSCL16YdlkBjFtFQo/NepMo+AVf84rA6No2HZOEYh/WwgdYu9p7dvbl8sEWBRsA3gWIn
KNawLb9qClIIWWwA8dEM75e4SB4aNyNQCxZXWppmGAk2pI0r3wop7yMXQ6xpsaCGDudASvmZTCho
yb7o6jsq9S0DrzgOGWXXk2Fsm1pK5AqApGHUcMladOSZ8b6x60NWbsswGyhvmD4Xb3weHGA+VIre
4tP+ZZsbUUf0QnuVDV9sQCBi5nNk/p45w4WCwS9inCcGGmZ6gzxZ5B/iEC31w9LQFZHlv8s4EF8u
uuna0OwFiLP+a7Z0aJhAO+BcIk7sgrJs9iTK5Bsp16Qd3COvQK5ZxiQusRC3YyG2U2pZWzsu7z1n
/lD0G014muJmqintq96JK2oOonG1aqWWxLFMSBipVl5jfiMHk0HPdONqFbHJ07blU3q04azsNplU
v13efy4pF8YIs3ciLOhOYCxa5X34+3+kLTvCppg3p3lT1aZ9wm11xp7LkOKhuMEhOmwIyZiKc6HY
gnqEICoksYXzP+Y66O87msz2bQ+1GKWsGdbMWDWFF7Lu1Z1vGleeTcD/LqRKrO+MW8cMH/kCh9rO
ufuHLxdy6mZSZJg21T0DmK7nbD7R0xA4NUOPCARfgztdQNM4cHxSnmWTH012CC8PyXCZp1fMyKCb
g7fV/2zs4GWAE22C0r8ZG+gfMyGebgq+NRLbwOKvggGAivrU2atQm9CBYECmYNvmhXCWt0TVnLPm
c4z/zDHq54lq7G34RXLZdUQyf2g7hqtiGR6jrMa0Ho4PY2LxVwu6jQSwBAk3X7KQPTr06/oQu79t
6fw2Gjpqi+RJSvoB0OZmUnD6JrWz/hsT8D8KWCA3gX/85+iE/09DEWySC4UDjOEqV3r+fxeKcPf1
FXefRfzzn4MQ/svX+H9BCPIfnhTACKbnW5ZlC8/6jyAEw/yHLYTp+4QacGVbBDLwnf8jCsH5hyld
HYVgW7ZPYAKRVpQnddG//W8p/mFLvK8uohHfEpbp/0+iEOS/ZmM5SrH+uAokFccD0QoWkRD/nDgW
d2HfZUBZq9o26VhE30Ex6yqMnbu8so+k5xxjH+Fhm4YlZ2530yXhu6K2JWWsIGHjAfM/42/u6hig
Zq0Mgl2RRrRdiRP20xnadGO3Jt1WPb5pfqYfO3roSevLw+bQRmh7ibslSanhVPPoFgr68EjFL1e+
8Up17DGrAW6KdDhXjHUrxrxki0jgMWzlXtpduq6oavmnX+e/h4P8r6LP70ucly0fp/kvYWF/PxBB
Ux4PBEFnZFfwS/nnD8TrzMiZs5zEp0X8LMojWRD1F/n/Kwo4s22EVJjmDAb2YWP2MZD0FK/70p4O
1Vi/NlSoe3mJSR2Zy2Sg0TE/6bpAadwEt200kbTd76nfU0UtABTzLxrFqKYdxgfcrwS3mufJpLqO
gEcEqThgJAlwW9LSfPSFLiSyeRymytq6U0zjVODs//ufXfimzr34l6g0ZQuE7B6PhM7msPXj8k8B
dLkHxz05SHisEW/xPIEYN51PB494gIyWRAgvLaS/Iwgt4HQUEb0dyyVI7XwVdqfBBZRVxmifCG3+
qOKAuDcyXSrnq3FlfA4iGpyt1HARQphbPLn0upFXCWhj4C+orD9NKCgm5r7eqEj80sa1mRYi8ics
5a679LeLxSnHbQYrwvzt0ii6KSq/IUOamwif8zpIUMbxp04o98UtCRhPCK5WLukd66V0rl7iPQ/s
ASI1PmpzUYeqFN5mapLnpqMesCKZrN8S+hRtQcSxcTv5pacPaJy3TZTYKziPq2um5zji1Lakeytb
QWWUDS/YXqN8fAC9z9bgUSdBrPLGcMW2dII/WZI8Z172SODIqxFMBD9xR2ZcHr7FShlaz23aPLrW
41IhA0dME6wzC9RooeDaEclDrgaeoauYaWHIaa9DUFTHxOjuh77XubWiWoOaQEqXAXN0eq+4iw5Z
WPQ7r+5OVBwPZDbmO2vpolsKZwsClDBeq8gnOcw1PiOl7no7TI5mlTgI5LuSKtsIOb5M1bYnh+Tk
lm50QxT4ZrZnSAA3cXgUaQg31jWpa/SezOZJ6n9pUru9mUSyRRA4nZec8RldFPpFXuNVkuVngIni
RhZVTcJ+/m34ffhQpUl+qJEikJXbzisB5HFbsqDfjX2OQgEk15iUdUQQ6BLzrppLz+twk44xguyR
mSnz1etSNvfUNEES+sv8QLYgs0P4iePjxay/OAWa9zxhtTIZtJy4tvb2pKIH9H5uqAsB2xDSJ27m
/Tyozaj72EmbO6AjDl862ZNMp4zzmMfacQ1xLoLUZUTyjLVJLthuETr2Kct/ytqcd1SLMadh6ggW
fv+ZY9wnU+iRixg8txKsfxncYTOFLEZtTSDBYNZHhA7AtrlCJhwTC5W32F9UfUjdJTw2c1HckuV3
psAMgREk8p9x8Db+Us1vwXMheKUqPHYrq6/QXhfxfu5IictB5daD44UUAZlvhm2cHUSvD2Uirkbl
NKc4MocbS8YPVqsrUVTwMbb9U4fE0On98WuEMswagXi8xGpiDU12N3XJBeaufaoc1Twa/nlQ2c7s
bP/SWB5NN1Yk1lUzelvT7K4ReqOj02Bun2dP17bUloUS6+/cZq1lOiOEMXjpwaz+eJPcwuVWq6Ex
iPOoSBTMMLDMc/YxFNcxCnOMKW5wHEKB5jsL79H5E70zqndBrPF+6cuneZjR+87ji+zN/qahn3qV
ZvFtpMZDT5LhaTHHHxoj2QKmggTNCBgwL7/COoRf9N23gGGfVAHXpeyzv3Fd+WzMVKDaNdB9q1GF
5WL5T4Rlq1cVjwcPnUzdkhXSJsaLqSZajQBU3Gb5tsvu1ITwWILIN3pTSUQmY70e/XPsiCuU/Vfv
T8cipR3Hirex0GBnoP++8Vq6UbX1vwAFzRqtACCVp9NUq+lztMi5H5bfnjCrraE4M8gwg4b7QhKx
bFErQqCvllJdbI4Fo+zo9kNjUNmnIUrbm6Tp0cq1qJwgt8EtTHT601da+tew2wyiZec0uV6dgrUZ
dR2lQnL21tHovQ151J2iKN9VVeDR+kJ2d1CI59TjrrbK9DbrKJg2ozeSy8yju3OKEmKR9Jg4GD5U
4+pHFHEyV42zWprk2nVYBzrTc7YYACraUSX9xfDIVUSGQVovPI3Fs+21v/DW5E+2FTcqOyydljNI
1jZZ/N8l5TzuRzI7JzF+Zffp6F4aTVjiSiENePmTBSldP3l/UxFktjZgUtZppN54uYkwNNARjW9m
Rwhi7KTeJgmh2ioDI0Jh5GevqYK9duZ0WcQOb2uFbpbceUjGW3d4E7FCxxl+ILYg4MJqaWYcskcS
7F1q5e8Ij5x9P0MgOhF0R4SPtQ+K8iFvep1JUde3AwpAxhpkHqjDaGTi58pA5Zdmk5QZ4aOi3HOz
Nit7SQ6JpFLXIXiI/Z8YkSxiD8g7wh78Zku1GOEXSbKvHQntuvhcHRBuVejwjA8mER+jue2aCbtF
+JR3FbXTMyxLHB98SlmYxsBXG8yYGdlIRkbHRqnoQE6ie6+wblUpEzICad0b/jiZfCLBZ9uHbrWD
A/8p6mRZK5b22GdFzCecEVjRVqXuEh8N1kF/HgjAiyi5XbAAVM68MTqx6Wr/1UeQgvZCKn48iJbF
agCzb7Kix0JRPLWpS84P9ZuLseaE1oWm0B5VQi1i5zwPsnCANm0cu0O1R2NDHimxhEJOKO/L96Bh
RqsG8nES/14O0zXhJ6wMWa+bnDJopM27xlbhdnBtHs6OhTukDvhSh7922t3W0ZLdFcwyhcZkhEZn
amCaBrgmS6UiFWlnaBxHakQn0dhOrVGeNEIeC+rDQQdVBRBEVDUon3xB8MwRQ7jPT8ytN6p4TyL8
vJ6Bk0qNKxkATFNR56sUyMmdx2sMBJVrLCrRqJRQX7mPpjsMwKuyKf0U9QPgRwuYBdEeGhrb4i6w
ALvqEh2EUUAHeyH0jyVgzwzPPVbQYMaI3snscg9hdHFcANIWQiUrqC/V7WuFKsnSiFunsbdeo3Cp
3+1pd7rkwHN0JrzmAv2GbCQGMI3h5SYZQSawngTeqzXON+5GTImnwD8H1m4ECqRRUcZhv4WwcECd
PHqJgQ1F2vxp456EJxTmiqNmW9qMbp617EQ2PqUafWxLeY00HpmY1aZeAlRDHutHL/IX0TlPqkZ6
PQoD9l0jmzEQZwvU6WnM0/+Lfmoc1NCI6AI0GhpgpIZGS30iE5Fn5/aCfJOpfaD+TGp8NQFobQBc
IU8Pjb38ehqJnTUmW2h0Fk/pThTXIjvYTQBpZaCqTTWea2tk19YYr2rCb/o1SIQ0+KXhkJxvxtQ5
5bm8qk5urfh90YgxMhLNA/6a3mNYYaoFuqVahJJaMjObXW/BvqjgMmocWk5Juqk1Nl1rlJoT46bN
OWcmjWDbmXf2nfqrV+35L0FC58afRaPeCfD3qHHwmhTS1Qg0XtOgyP3sphsmP1JrNIIugNI9jak7
Gl03gdl74HY0V7wdw9XROHysEfkMaN7XGD206CEg7xdU0ideSCP5PpB+rrF9B5B/1Gg/rS3VeoEA
oLMzPaIc0TDIvMPIILeoIHqiU1HJaQYh0FzCFI+E+xuHVrMMLXRDDO0wQD/40BCz5iMUxMSyvJCd
WsE1wFh03bmNJI44XdOrMv3Y/OSa43ASvjucBzKLDzR8LGXZhobejIqSGq2xuxnT7DeuCoBq/oSA
SEkgVEI/vAwQLBAKaJPCR+mlr7Mi3lgYXP6eYEXT7EwATSO0dzXXzA1vAxwOZI7SrE6n+R3L31FZ
RvolbxJK8YwZEciWzrVOc0M9JNECCx85D31cwrZFzVeFhdOFVBLTewLFNGquiRH1OEI+MQZk8FbR
F5IaxZOcaJZqgq5C3HiLU+nW1TRWjEcyLq6D5rdaiC5Su8q91NyX4vnO5xylSvFCYUZCqwo8mRr3
1KWTAVuDEEnNpc2Qan8JEnqUkV5AuEXhGbXXMdY8XBxC6PaWuZFBBlW8fMRQdiGVpqtes3iT5vOQ
+OxrzfAJtMcQfnADDu9ilmibKgoY8cSTFO96aEIyXMm3Qy4bawYx80cYJ99HQw672GqeMQdV2/h2
+0eUsC80nsH685XNaIRt00ylWrAh5MTTp39ZzB5zc6eZzQaKs9JcJxJvjrMpoJAdGX4cLQ+zcDiq
rN4hZvHQa8600exp/JFoLjVsYFU97m+1EM9YO0CGk+Ze/Xkzay5WalbW1vxsp5la3McZ1wrsbUFs
rGZzE83r5prhleqRDPhlJW2oICjgIO6gVjUprN0fWfUCMY1QQvPGRXnENf+Qaj6560YAfcOHFNVs
8wTtTE/PqFnoGTo6toYDaH+5LjVTHU7jl+paZGwEY0FcrPFcQZRAb8ctnT2j/5Vp0br/SH7tJpac
M5b9QfLkS27lL6FR3OcLiALi460T+/tpaOUmDBHQjppjDzTbnhMArsELo8a6spryKloxyOwrSHqP
rENEyPD2Oc05R3nAu8JESJTk1rLac+DHD6javVPQYy1UAW2IC4TubMj1gkBAsqp3WjGQae1A331I
rSUItKpAaX0BigOobyQHtdYeBIgQhFYj4I3B5jW43x5/mjuLVACF1xzOx6KTHq0vYrsZgwkihxyx
Q4DooZUcd0s0HlD9bVyti3AEpZzAUNlqZWndRJUeO8d5IzT6MGtdhYfAws36Z992zmEbUn06eTcZ
sDOyIGpnbd1DFqsfXO34vEaKb7SCo69Z8We0qDGQcI7IY2yYODEqT3j8rYsXAzHrdMuxoXFJRvQK
oBWhoYN/G04xbyZKkhBJSXtHUwlJZvb7KAoCrmW0TonlM5kQ4B1FuDY6LPlNaoZH8ud6kh7RrtiI
WFB7UK+udS01AhellS621rxYiF8MrYKpkMMIZDEjpkyYfu29QTIT2pm7EVpFU6dbJlFnVWt9jTmX
5HReygFxlqcVONyWiAppR9DaHCbke4FYJ6/VR63VO6XW8QTRBIihtT2pfPS01kcFGXrOBJayndEB
IQiatTJIaY0Qb6u76lOlZ1C6rNERGVpRBFT00iMx6rXWqNaqo7gnZo/r4xogSKoQJi1yT8oyU/K9
ioUgiBxhXkaTV1jP+ykYLqSMGcicRq136sfqjbeH+EOnZ62Mp1saMYKN1DopQjoJlEE6ZWgNVdNs
B6s/gKLmRDTEdy1iqxxgnJFT3S/hM2FI3irWuqxZK7RMxWNtdpDrWr2VDdo6G57HyiHLhjbvQYly
ayL5SpF+/Q2axNGFeSHkE4r8UwvOux4wriMbE4Iq6AAhGeVSJbaGazGp5GSm0YHuO+56rfxCSowC
CnGs1qWVLGIh0iQk6Yjs48BfdaAa22HkLktjZ1oLJG5c7A1h5gt/QYrr4Mf8t+gHLysi1Yg9rP+K
aQDE6WCMFMhEH2Kq441Doav+D3SBeYWdPBtsGphSoErbYC20Gg8YERlKwzdUP0ST4g2TrPvo4IZj
Z9EwIrWuT5YVJF403GcK84CJIJwR70w7y5Fy1bdW0A/dpmR79ikrJFVFN9VfDWEUYeBimViF+7AQ
r7llQPfHa6Ct7xwRoqfViDWyRKnwnsxhKbfJKHWknbsaF1SMongyDTz/Bpz1OiIpv/Pm7YDw0UIA
OVXLd9DXZHTfLw7ykA4YbpVqzSTNlSRH4y7XaspcIAJztcIyRWrpA8OEbn9CxOrtbMSYvFD5BgHj
sJHqKEdcNQrhZg1AQwg+DVq9OLRa21ki8hy5jte91n2aZrE2YvOSZRn7BHrRCf82GxEXEaLRTKtH
PXRdIkQVDwyb3NRITE2r/RNrzSnvF8omrUPthpdS61IXJzlY/rLjkuwB+OSPhYSVDN4rGfofrIGX
Colrp6WuSF4LgW+4nHiuh2OhNbE42uAKclpWGdGLJDvUC5YO4yEM3W9iBBGPkPwINuEZOuJSqo8s
2yUuAJ6pknE7j6C31Ltqgd1zQgMr6RdSvEhkvJxbH6PW9bbRY/gQaK0vBdtEKjEWBAMrIeGBKR9h
u1qK5h5LwxFyGq824uFZq4hrT1fGdRRqa4VxgNS415pj5OAoXTi2ECMTm88EiDo5XJiHU61YFlq7
HGgVs9J6ZhNh89TPjxZlwrsMyTMEdrMdtQhaU1rBOF48rY+etVI6RzIttHZ6bILvWvGwpeWrRFzd
apU15XlB9BPbLiFROO0Rs9QuTU2+WBOb0B+Qrf1xcQmsEZwTGrm41oXo1j9mTRZVT4i+y05ESsN6
yop6gxY94efi10lKKtE443xsm+amFhHtljRpsAR/Onb6Aoi5zt2EZzAKXPSec7GtRfFSjCjS5UxO
1kBN26YarH3k0z3S95j5PIGIz+U8WXJ6kpefVobeWkR1xoMiNwVoUp6ipRzVolXqtCszl64iQTCo
Ke9lYbxMXnDv1ri00PLuEXHc2MD55VB7q3adEo5zMO/9Nrw0freGDo8qFx31o5ksEW2Y/a+bc8li
b/Fux2ygxIX/u29XFF6wMKGfJyomeyhcHatr8C5MbXu13d/ZK1648Z/b1j/1vpEe+1a/7f19FTmv
tVuOyKK7eCPSZFMH1mMcMu05WJXx1WGUGebf2rGXG2FEFLEQYdOPpGXk5dkx+WWaLd15QdSVhyJz
00NANv9KuzxZHY9YvGswHooOrHFr44elYDLdhT6fXjj0b7SvXadCHqMOXZnu263ZXZeOUXqw/rRe
1ewavVqwS3zOMZrEyeMvqYgZW8VGLQDc+JlTC9NJUhh70VFZHmT1A3TYl4V5hmvTeLdL8+KrGr6X
WItmHh/EwKYKPHRDjOmOKFKY/ixnk4nuGjaINUw+UI45Pppk+h/98aYYM+8wwZbtr9lYI8gJZt4b
qKcgZUBSAsmh0EnFQYzNBLdEqJiPm3ZPGC5wpyh3ESaEKMH1ghSdbsPUaDdu2JqrynVwbS94vev+
CWi/v0nq7CkSDbNXkFwzgmA42vH2zeqadfjxMgW43w1c49bjNAikjn6E14vKeT5zlp3cxdZCaojp
jQHBwe59VoQ3iZsdp47iZXegB1gCj2Fvegnc7DFnyyFVAX+UXQRn4UByL4vxM/aB2lhmdG0Mm7wD
dnPfdZFJtzYNbFmzj9vCY/5GHe5oVHcmaKpN7iJfPQcBLydCi5UXBy+FsahVsITfWRF/Wy5TYEr1
VhoF8kCjHp9gAYJrle30ObHyIXyYmeLgRfAxteswjO5mklb5zfMMG5n/TUg76HDKR1+XlK1z0uxt
manduPBDGyYILPUVK6IF1vES0fbW/NFZDLzCSFry+G4M563ZenI1DF22HSaxbloWngmYBecXWocp
RlGLZmTlh+K28eI7KShzxntVtwhirHg/NCSP4Mr5cRZ+AWxhqN5Qpkoh+Ax85DEZUT8r65O79adt
WwWt6DymS0SSFSu01eNMzW6jCnG+wdBatD26ceqWVHsDC/fOgoesOr6LEduQ1fECvr/zQvRuQKub
ygFvSOvwdaR6sazcHye8iXyWEkN1EcAGJQ/xQqlj2XwQqnJSaUq3kEFDXBBVaCiEupfT2K5LNYFt
NACYilQekSFyktZ71eH0oy4zvHUcexdm1AfyPlD8OOSncEFjrQjzriPkSYjaHNvbDb3a2B3B8HEl
iCRx79NCXkXfkMHeX+zWP8PXnD3qcldVzikSWMk1V95xbFrKJcZ2y64NaoWF3sLAnprkbQ85rE/n
Uhauh0TmVS/Ih9uu8/7YbNe+vIWw+JjptJtStugokghLPJZDQ55k75yGYES+xInrk2czQvOTyhsd
9FHijD2hwu1lLJmSWtnepoR9rIaW/zkokMRIfFKtKAh5x2+Hg97f/yaR7PaDj4Qm4dxptN8xLU8e
quE+f3DVcshk9DJaX6MH5ViG30HYP/au/ZFVJKxX07ZphzfL5M3FSPfVjWe3cj7Sms7aEnZwWyGr
JCOdZJ6YOJwhnHisQErbjhMtrzBQGIzcdp8+IQw8zfOAUcPY1TCE+G2aYOOgygnGmMe/pl4val58
PpCVU4tXK8qu4IC3ldM/YqdrVjpNnNVwZ1jydtBSuHx4symtBTjlRmqHg5vPnxVuwjAYnplfXLL/
2/vSTol2kTRq2WX4ESbLb9OgTLIMYmxsROw1EQ0X6dOBSMfwevIsTA7A8lMSUmpU742KpIlRGkTL
NdWLfvGbcD5mlnFj63MkDeWtkBWGBzjsuS2eVJkHW820xynvehv4PF2W8bIMn1GOG7DTvbhUWVg4
10JnZQ/LuQH54UXmhPrr8tT79ViR874QJ4aZFGW5M52p2So3IrLuCPcuVl6Dh4E0g11BiAazyGOM
PWVUYbpDzIYAyh8f8x90BTd5cG/a8WHBAFqUC/1CyR3varepdd6RM5mXoeXjYBZGJBQy05G1b44Y
f0XJei3Tp9GAnJJdfqSDblsyIay72LvvwvG2yKIbnaxmOgTF6ZT9Ip6ezZ7wojSTt6myqNNNHsaF
lIZy4UGG2wbfyodtH/FE5w5EcXTnaVyW75GszDv4HR5MHScd1tp9UDdg1qCLiXMMK3EWVrh3Umvf
uR04MPUNikimuB0uZBPdRuM1z6enuqZR1mvnn8w82KPBJIcnnRM2/C4zuyaKtbhKYTyOZQ2wTlIT
fVoxaAP7gaQqMUQjHRY6DCFffjuuMLcnRR4Yg3BAnh5VF3QGTfExNYc9doRXRcJUAF2wEob8UBYp
7mWw8YU6ORJ3rDV/hH0z7ux+eq4KgIjSR8fX6OsV7L0h5TCOKTyicm3ZyAUbbEmGvReMLzmZG6sy
Q8q8GL2/NwpFTJHJDJuO5C0VzrWs4ApHyofQFvLp8U6mJKnlI+SbqtSTWuqzQ3iOYwRnyyZbywWD
Oqa1QwK+/1JQJZjxTI1O8alIsKDgN3+Px+JFzM4TFtgX8L9adzLYYuSaj8kRctgdsK+6gFpftXSe
2iL7UiGfT9i7mziAj7bZ+QZvnHe1DfFmUiOFMi+6+/uJegI9Iz7QP35aEp5YsBRNrzoqxaHcLUx4
MoYitBBx4HTns68HRW9IfcZJFD1XGJtXtCcnB4TeXwAU5zrkOSQQLcGhdiuaNzy+euivMUD0IaOp
egpxBLUWXuva6LBVZ/kjK327/hFOQvZfxWSQtRef+BV8ThPH+VijuYP7lunyXdoRsGHibduxe2Dp
9tdd27u8G9OIR0oUa9cEyJvyGpZEeQypccqDndR32ZwkmzBFcZnras/CuWeR5b1NGkwQnEOtsj9z
zMIkFHkwBpzMe7aie7ym9IFXXJu0jZDU78ESekQaVcrjBxzn7kCxDTPm1ZXtfKin+gxEwmdbuncm
hZng16dc8UQFcsyOyzJeOipCEJWyaNkE+nE7r6vBRzqTzFBEzKcqp7ei9LReNzlEnYE3uigAyprp
NvW9Q9g4J7/HrVWXJ9vwvi2LGDcve5/Kd846X4vmwWnRx9JhgPk0/2i77NFO5mDTLCFI7gJcjIsJ
QPkQyPxFh+DzAo6rEq966SVvdai9iGm4gRmNdolgDwUVb3JCesYOc/1AOC/dwuZRBs9SMYlA1RMC
WvV7TGgYlTn5wspHx+UMxMhbm8xtzt3gbzu/RQaETmfduhh/e5aMaaa+PR8u46i7i2RyV/cFxYHc
Itkif8bOO+epeqKL98sV8ibu4ZCL0b3JhnNiAMMsDbeDzziKAZm4KSQEkIMAJpZ/Q64vVtFGJTtq
YiQRg2zLj+6SHhSlyqJYcrA/uOP8BHBIhUfwMlJ7si4BJsl24FDnRUowfHKBQQqNFz8wf8Kw4rQM
rzWH3LqcUGnV87A1vatflYfU+I7qINszWT8Zqr7zRyYQbNJPtj41pPu3tj7gpBpPpWRtiOm63gy2
vGkm77uFzaiX6a1V1NKa4W7Ils+Rwr01bpwz03G0NirX3nQ2nULKCR9kLIo7rWfCRE/bR/IYFOGt
ETPR9R6tvAorFsYHMo1GgSdL+POxHMG8SUn5MAu+rIUef0sW48kE9eiOdeJ9Jk2JFaA5IzZ9M5Py
l+9iQ8biTvqil6PeBQDpkGb+wW34bzs60MQcykvaPg5U8zYlSWMFuZrrdogyPCCAdWrM96bfDZw7
+Vc3de8O3rQJD/4aFJnLUULRjdyDq0nYL0YTX5RTz7tB9XfQvDiB8R3MEhorUpfF8CauXaz4aOMv
bTUdpiHEjuRoIdFrtM9MrvYOp/NW0du6sX+RD+CzqlJk2ZEFM8OWij/xs2jMmRQv5TDwVl+WhDvG
08ER9Ecn4gxT+IWg68EyBjLarHbnD9nvNPV3uIywUj8X85hdRAOOLs3vwLOO9ZLUuxTuaBPG5VcR
p9vA1F5c7OELKEdscuDGfNFu9u5892QN9rcnF2Sk/nc/8GVIu1vWjGH4TmiGjiyodFLFNk0tynM/
Nn8WgWwtZCDHK5y8VNSFZybwWA67TSfdh6gsic4+fcKc1205QgHzsfD43HVZOtJbH2hON8HIn4oj
4poHN89cIkJ23DZZab1ESv4sOAeIIkneimiiVyZ/HSPzRgf2cCRngP/yQLHkTNzY9LzECAMcgnzL
wYXjqt/7RZ4FEm9JD3XMZ7NxLGT1TbqfiCxLFQDrRPzMUAuI+207mP5NPyHvVCOIU8kUUZrz8zIy
7M55e28lDhkM/ZNjSnlaXOfaZPaTHyigz2q4b7vicxyyLwspBxtQfw6tGJArQZY+OTMGUunyI9mv
LDTMJMSCrrvUfkLK+WNY9KaaQbYLOy4x2q2SNW59aE8aQkP16VHygUbFeJnTiNOgpH+pWT6ELAkb
wJ52bLryfkwZoikJdonQMHEequcEPoKgUlBMhE7Vugu41Ab1ZMogxLuT7vqO6622+EWA/2D4FfXz
7BxAj7+Fwe+91eelmu3bHmYV6ax7tJuLdIAsyT4lWnGyd4m6TM2zY7w2bXuOcve9Q9G4sijSXvlm
uZ0IBokzsgi6/HeaJ/fg2NHVdkDPc0/82FpqkwQPDA09qw3hXjQyalccbdvGk5p8RXgaCvzQkYz7
lti6RMMswXz560SiRslAlrsu8I4S9Ndq54+xcSURQUvV/VRV6bxUFem9vr1fluA1yTnwm7nFTOeH
1c0Ui3fDLSeWPuc+jK18Y4zIKIxI/sR6m0cQ/ClzCkiKqT+40fCA5RRvZEoVVJNGa+II/fTOr13a
U/2T1YJz2lG3T/iUtpZdRuvBBeeW9U/rDT9kMPVrd7YR24eoQqu53qPJ+ozc4g+Js8QGd4QGZhPj
ZlSpiVhDE5ubacPjkJLFxDU0x9ZJX5dePg/ILLe9+1R1lnFnJya6EJG7m4nfJuowecLsRHRRw66b
4jlewFSMXlQ7r0cEpWoZorysrTWHOuhheU8MEXvsQtqTqv5ExXAhWbeil5ctGptdumuV02pT/TdJ
QPRytagYrF6XfzYuj6Zz7EyjvwHqupsLeaos7d6OmntPQFWSxhofO4Jz8GxysRj2/DYQJYYBYTj3
rvJWaUIBizlQOt9ILQStPoba9LZzvVS7YBnqTSTIXGoKeePG225yEkT/maDwCIciNUt+37EtqvA2
ra1fA7kKaSQY8crS4zIgrgnPTw9maHMatTVQTF2O0xniwVvXSf5rCPZdVfi3NVDLhuqm17iXr+Dt
DPyxj0lrshDPWIjhvLHYwwjAbFjNphSTB+IEcJYPEiI1+b/cnUeS5Ex2hC9E0KDFNrWorCytNrAS
XdAR0AHgRjwHL8Yv2qjJDbfczBhthv90ZyIDL/y5f/7DgPFUzXCB0tJbB555m0Ua9LLsymp4xOUX
naAtAn72YBB09dqrsbxNEO/2neQ+NqngWjaGztSrdA/p39s5dwZrVliuKnloI9fe20RT1kQAjg71
SpyRbMfhRROfFdEt+gjQ0xBR1X0YEvseHlpxWWzkT6ud84sxGb9T2V/rNCj2temku1lZv7UQr6ki
00r2+ZfAMf6G5a1d7FsnPRmjLLa1S8PsYoOkXFKn3JW4wV34yCCY3idAMpvBVFpaDwg6mjpZ15IO
0S1gJYW7C3a1j1TOp/to4dqQ9qY4VAG/jaA/VHm9DYD4nt2peyQ9dWVgAmQ2zd9OPyOdyQwrpKFO
uYz3YS78o9GVkLnUre9U46kIYFmlcXaiVYvikKSl9t1oxGnIKBatREUcLoRNywmPJF7dFsrfsZ38
WRLzrh/rq5VI+xJ2xalpkwO17NZr2FEjKqgmOrJF/IiIdz+qjIs7/9kjVB6xXn6qjvHUNrkgSIPN
6ORgbbfn59ma997IyKztjCOswK3twFe0XfiW9o8K5wd3dgBKDUVymDLxFYXTPjeGYOvhoDBNW20s
W/b70Kbdl6o3cx3PAAuK3tNTqX9xa5QpkWAjb5mSBubZUVZ/+orG8bGHTInOY4bIxxFQXpiCJMBT
954j19ktQX4/5nsznm6W/kuwwV0z0u8W1PnGyrBH1z+Ce/p9IRDAwAvS2pTfUhReHBp9/hNQM3Df
CCMptzbbMU0Fvx8N+2Wqb/NQftHmi1tx/K4nxBXl5OFuXkhDLEJdRj/k+C7r33iefnNH3AcuOUC3
tVAUppK/QR9ZWwtXNsLJqp4rLl+pvtxELozZtsRIFgLfD6vKeyKY9WoZOK/6VLRU6h1LTcvhTxyz
WlwepgqlFpgchd7sO9MxvM9LNkgRVcqrIWoEKVB1qkqv2sDfG7QR9ViNdAASacVKEi72Q+tupLIg
avXTpsgd4rjOdE+LWLge3KJfe15y7tvOPSpYrGCa8U2Fyw0+D/RMwC5Xj61iGl/Dqot+2Fbel2HP
OofFdc+BRaAPqL3PrDN3t01+MnCP67Qz27pvKoj7rc0NK+oVsxIVHlw36iPLn1PoTulN3nENI0q2
DxLcwZLxIdKv5b4YEzzw0D8QPY6DYX6GCS2ZdRWbV+20DY3kENFVdrJwdBsBIbmEvHRK5HzdusWH
L5Tx6Fpdf0xKhusp9l97WbebIrYeGtn75HU9Vm5eAZOxI6Tviu424AdySFMrx7LBWBc7k7pWlbWu
Kkro5LD7h1RZ8+wWMXpAL3ZjgjGqCWjOS6J8PZvhiIOLydIGVrcyGUl2vuCiXYpbIwscRK36zPy7
jZB5o/TFdlJvNVH7KdJcA2OPURXvZBkhcjT9TJgS1VouD2hGdxODXu7Nu//PiS+T0LhtetzsKdN0
XCsI/lNM5n/U4JLnbROpe3B37af4Tv8Ya1n1//xP/yUA9r/9I/+9Cdc1odSEvuMCgXQC8kT/1oSL
wRBp0cQBFToef6L/iH+F/0g7LtEwlGT/X1Nj/xb/8v/R8pBWAtcmG4aa4P9f4l924OmA139K/PyP
P/l/zztligNfsCLHtpVsSgt/XIYJwFa4VUwAkS4dIb1+FlWn9wSJD2Auam5zjQKnddXbKOjgLpRw
T+PCQ3wCLHPid+ycvEC31EBz+wEw7sf+xzBVzMR+9lhJ9Zj14RmWeUPfD2bbKp6uEKBBceLagF9u
aZC51HiKxK1PPozzHtZ5BPO8r6YDRzticsTtOpAuFmyQOFnn/xGETbjHihnzjHiYJA2ijPar2oOv
Dmfd18B1U0JkSjSEPYbG7iFrninX+BjhtJs2Jpre4d7aDzjclvqh11D3wdaKTuueOv5z7PFIqYbT
HiR4ea9hoHX6L3civoA4BuwXlLEwNUC+RJEjLPYQabh8BWV+iYrm3MGdn1NdRBD7vEx/Bg2mt6G9
yAzkL2olG94UCAIf73oxriYMyL2Cb99p0L0H8T6UUIMbelQouXhXBc4ybtxAd+DkQ3jfR1pIbhBw
C0j6RjM9t5N6TiHsYzwVsrE2bYcLvSeyzLeMoINmqhy8d5jLWI5A7C8sfG0Q/DON8m9h+rN/vUk1
5L837FefHgbT0lHVUCt2Wl1EOuZlcpvGfxBc75hCsdw53MAcXSZgIfzGgJtm9QzIQW3eQQL9KfBM
j7qJoMLGxCP+0VNRECzqeaGygHjBQwxAtNNdBsDff/A5ElHARmdRd5Dp3gOi9mvsfl99jAco9oJ0
h7+8yu1xH6MJo/Hfkt6iWWNcaF/NtqhYIVWJgW7U9XtCezg4U5Ftav7PfYtrftN4YHmHjNIARfRM
wIRbJ+xYgGsVR0REKPHNxLvQxhIVemcviIgDD4TbakM8DSRF1nUVUSCAFH6MA/MtC6Mvu7+pmtbe
mcGC3NoFe7QxrjXmKdbdE3LhL2VUVJCWrXUZIFEgtMR7kDLmoaAXa1PqHgsfEnVDscVIJ0fTDQcZ
73rdexFQgBFgislT69nNjGVTR93vYmB7nFjbUJ3RhG+gUmpMLzlWp3ncSd2ykeq+DT4lWHDdQ5T8
KcqJKxn6oMcDtM4ZpVapQ2uHo54QsTkBxl8KdvWAND4WPQ8b0aMGyEYY8hN3svi3F8m3pZtBIi1v
/LVX+la2K4J5Z7fxsHWQwWkFeEZYv6mQ1gYKRzLuRyyOuL/io5DQ3+fbhnqSaoTs88Fv5r4T2I+n
hvNGcySJyNFN1Hwl1JzABYz3rTu8DV7/qHQTSkIlCuTgn56KlDC7wT/3CJ7mkJrotoIqFWKJf1rd
rTJ75btH2UqqvaegQ8U309RPrhtZ4g5vdp7Q0lLrvpaU4pbaEgp+x492wW0G+OuyVrvZR6HAcr91
dPsLuuZd6Oo0DMUwNRLS1gjCn0Kb0qDeeWRTpgIANLoB8uWzn9Mx0xnTp6lbZ7QfMtI9NC6FNNDJ
UBGBoYqZ30zbaLc+7TXugiCq+2yIHPLFsVuY+Rb81rzSnsH7nhs25jISspxu+fgodEsO58BdYCw/
UIfoa3avs6JPxygTfqdU7DjTSTp3JeIwrDAO5aiSWPjEOVM1Hee1eDZRq25yp/rizBFrGatdpxt9
5oWwHhU/C1U/jnbDx7r9Z2CgTwQoiaXgji+ug+4JKlq+ukJYv4PuEHpUuk/Inh+w7yMbtWiqps21
5LszYwCcFBE5dopt2sUhBcrusaasKPAffdE+2uY7V+pD1z5WbCvpcgJq5Hu6M6qedjVC3kwyTRpY
KvJmiNZBYRzTwke1V3H1WNzWJVlL3jkbPEYBrwLMqfNjjs/4NSXDl90PcD8jaT8GHoAZ4fUEY2oP
/Tl7sCltGpi2YdyXm6CMITWmAJcoeCooekopfEoofuJjbXQPFG92GqHs14mCKAGlDQdpAnKf7qi0
rkmF6T4pSzdLTcVAYXaHJfJv65S2TsL7tarLolupsJKZh/A5goB0oHRqVwKHWemKWfSDDHk/WeBP
lG9JC7gTlIx5jAeD1YpsT2Ygj2MdOtCvSvZd1GXVfvdNupGcFVt1OFurkef7wa8Os27aGpyQzq3p
HA3GvTtwVe90Kxe1wfMaa/MMEiBOnV/WUSMyyz73rO+qCpMbulCijQwcoH5G/2MX5md2m3aEq9oF
z21nQVWweZVUPW1hcfnTzUFxZ8hrRAJuUznR9+Bl/p5zcJtV8k+/xEd/6i7gZne58l4QOBq+6ZpF
ALk+6tTjEFcPTL/UY2tQyeQ2TrXt0nMQkJrY26SEwuRwKRP83g3/v/1MTKRLIajTR49XCB6ssZlV
2F1NHa+Z3PKPwlirzOIzZnnE5DC9kWMEutxRYyNcD0p151YHlRjjJsp4pvpsurRJla4Tf3B30lm8
7azJe11svMZoOoFDnkXERnbyfPXqqvEcBTPRPAkBOy3G7r5x+geSDbBZNA0x93T6rUvFTTc+G26X
HDoK33so2gGIzS579ieXuh7BDi5JipemU2q/2C+CjpirCYpllYwtHk66D9bk0wCozVO2C0zcCdjD
XwD12gAX5yt+smyvJbfWV+uhLYr1zHaFefQlEE2xt1nqs+igVWjgZnHj+DjHPXYjVAjhYv8yeaeY
WkQzpyzARZQ+wutSSLK5bjyQ4WMQ8M2GuFZJ9LzlZXwmF8GrSJ1DebK1tmX2AXf3/G2anVNGFVlf
enBNcGLJrDHu3AU/DuBqIu1z/NDZw0ijCGgkzHLrqAsx/jH3VRTFzWOlTukEVN/ieWo7x9olJKgg
sEs4qwvmDqcYTssys5v0+PM6IOeIPqanyK80dEXdjoF58ofnAEPzzioWlhl+CCk4if5QaHGCBt1v
+jbR7fN9voPFjrQ383Jr2g1bHuhU9aeOhxN4cpI6O9iuB0kxIZbrGrjYphiRFxNlqOyNF0W/fQpE
vJqNZ1sEt+UwJmfM1wr4jLyRonSurXEhW3BqyCAlIyydejI3HUl/cpU7UWlK9aSHALoscVYB4I7f
IJg1rAvj34S2eWUzYY6kDFojL5+8Ib+YnEej9yZddJWxcCEz9IDwBwjMLD9HnhCXzi8wsxYh1fAe
AAnVJxYRN5wND7TlMB4F+bsf6Ki1YKE6xvwZmgf5l5boxfRx7ECuX6zM7dmwFynzsHGBjHcImxrv
36w8YFJ42vrwtTD777JpX8g4MIJ03b4rTAQ5qFh7li53AurPlAFGzuLcW7PKgJKjCobt/MmPu4c6
yNbxZBA1Mpm++hrhfgSxX/R8pYWf7mx7pEbeIQePzrUVuRCH2gkrDsbSXNsOOWo711Uh7gBbh4vx
yutdNoI1e96hcNSV9oxzjemRrwumJ9Ad7d8LV9MC6dPp8lspGo7eOVhPAUnLaarZXWj1q8V1FE+8
EwG+qpi2jGBEwKNFZo5e0zS4D6BPHnALI5WMHLJs5fWQ5nNiq/jcWvZjZDnJqTK6au2WCYuNotp4
HjDvZea+7jpaqyYuncn8mJUO4vMENiMe3fVoYozlr4mpoDLHi4XiRcUPnUuAmPECyumuFt0+AQC9
BKipTlPtXHCPlcwuUWrdtKRZ1+HE7npykYyMOgEnv6Q/mY3WGkbL52SZwd6xxFU25TZjPzPgWV7B
0hk4BOKfuqvu6si+Nh75GUypbojsQkHeb+XhxUPUZgIwEHII581M6Dlajuszsswl2bfRORXWnelX
L2jm+bqJ2c3kyes4GPGujN3XOU+I6qcnHN4YpMv8R0eekU3cjenyRJm03ZBy4k54IIn5Isv4J4vN
fWdw1bEl9qPCOxfCB9cpl09nsY5eMX5nJqlbs6KHIpggApYPoceFxhzEd+GVvNDK+DAgNK+VxcBt
+qjVmC0P/BD5WDRuMmTC9doEppOJnVFNz3GU7spAPVpp7OxNn5d3XzZMzG3bHX3XgBjUbM2JP+k8
Y+iUiUHJiN2KM85nYjTuflLjNvAr+jEmZ98XwVtfXPnBYUCuRbqTNmuokPkpa4B8F263j6epBOjA
0rjbVyXXwBBMGX5DtfPwvq16HDo83phRixn/DVb2TTrzwKAcznSMxNVWTsx2rSkPhhtvY1e26y5K
D7Sm/XTmizvjAChCPIIDNnTp33CjOVildA/spYqmGiBvY4pKyjPpgmq3yH7a9RPF88RDCI1NNB5o
81zlpgYhxeA0mSfRRToZ7ZQH8EdUZ0w0sc2Gx4e3ZmdWs/CYjDNXgYOSWspjmpmDu0DB62+7SL8C
J0nzZw4mKfGPTIEw8yq+7Sy8xJ76cYvsM8PFfvDIwbV0s10kvkWLY6+3e3qNQg4kO3jqGiM71uyp
W+ZUzNKDtzbG4MH2sbb1CAmpnMwnb/luh74/Tcy4UHY3lTXeJkb8AsrmIkPWuN4SfOSduIlnkgZO
zvpk9OpdljK8VxOKIdg5d20hBDcz/u6uwk2v5vDC3GGWgX3hWG33oEnYWQv5U8fEvKFB7J2cLQWv
tJbFCPnX0H2ozf7QLvxUmXAXxNF53amMsDizOmyy9lTUfMYqLJ4a27jrWhIPoUmmJOmdawzMKVP2
hOiPbtuN1yRTN6qIulOcj/NOWNnzqOyjhCSwTnh8YW9Qu9pwnvt9/mmVEPRxkoaS3R4o5ENXeQ99
M7wK2Z25o1fAdBi8aQD6qPvhObOBG/Ce3uDYQvmIIk6a0ibY74xXyaGy8Ue2pmHiPpS2zXun2gyG
fIxRpvFGhi+8XMj6FmW4VVzLKN4ilV25H2Hcbw2zeHJD3DQRfhlmPBZCxMhOFYzipcS+UsXSIw/C
HWwAM123+Vfb9y+5z20+T69J0xOkdTnxbb/Xd4X+Rhp8NU68sN2K9/Q9TuT8p2MG3A7aGvdf1/ot
O0scpcPevcE3QovCPUmKn2oaMTI69lPqYQGYt2XoguDqcQWWVFitWDgzMw8MyLF9K02d31ie57zC
MI7kjj5LQBGXWM58hgh+rafoblERxSWIZXM4pEcXUIcd2nvXNbl5JpemFw5/ofpUzfxvVBn/6waS
0AAxTHpmvetM46Z1knvesNMlCIptW/e3HQlCdAprUxflMRNXqJIkcaBEbCdhfJIb8JjE6ekMhz3S
AhtL/0nF5TdZeay2iXhhRd6Hz64ZZkeK33hZc2hZVRFrcwkjQoZv3p/54mHrnSUGiqa5FkHNsFIN
YvvXXgzIGTx6ch31kSkEMS1lIOmzLNwEsf0KeIf+7RJdxOJyEoyvc0cpDERGfvc9DJC7YkyvgX7q
lqI6TjWVVmZ9byc4ExMGQ7PeFqVzr/rxSw5gfRzJStfHEGbOBX4u2aMotAjgPKC6unRI3D+D4Nvp
aTUQxkc5Y2oXAxQaYShIPwU3dJpHaXCNp9um5LjLJOn8eNkLI4MgKK1b22Zh7Eakhove+SReeufl
ZG3cct0E8z3bPNPybsJAufuY5jVKxCpeCaSAbOyxVld/T51pXwd0kqOkxa+qahJjtkdOg/1IM7Lf
1113uVsPG1sRDSkcrKtEShGZfPWsKlw3okSw4ui5iRYg4fy8W0mePanubONN9umVZ5H6ZOtogoVw
KpoUoN6UB2ucnh0Xb5FZx+9uabzPqH1UDKVgKYEyOfURPZEkjtlS/zc/x0nwZDI+EfR0zxGqQTCy
qa2A8Oz6kY+LKJGs+WtNibWnb5ZfaTocyU/TSAIfXhg+5YIcXLI0SPAFn6aNw2Ruh8cpT+f9UlmU
yoZoee/tGN76EffIzvePhZ/hjRn3tlD72qteWpYd26rQNgEgEKnk9Rqz09Z1idHKbq0rvRWvIqqw
SxD1iDnydx0BwraWvCgc602U2IBGKz6oOMKVpntDQ7MztyAZXieE8jVlXvYO4imuh2qTWON94jQk
Ej+Dhnh/SIus+HGquUdvFS9K4Rk30p+GWyGTdpxh+vR9ebaC8Kl3g0PEkL0aOw+hhO+WI0Rmj4Ta
vkL2pv6EQqXze3bg74aG14L+J6XLpST8D7H+iUfwS8EUoWCUEjiywBGXPJg9L6alNoFN8CW7HafH
sIjri25f9X2qdWjEwo058rCn03PnJxj4smsSqXtcLSez7bazjO7Cobxx/fbk0tG6onPnK/M9lHie
LD39G+lv3nEeZaNHytIfiBBhottiSPmJ6tDXnwtxKkmrqlXuMxKtgaiaVdq2X5r3bOvkHz4mEoiA
iRiIMBjFVvxY1tzkDbf8dnXsVcwvpdezq5rQqf0ZMY26p3Ilai6EEFPTU9YW8GnJQrg2ri4zXD5r
ZtQ8zR/SKXyql6+Iud6rOC1tDqgTQhG1owsr9rw+aybV4tn9bYBXyQ2siuLVR3jKpMtV+WCBR9/0
Z8ZMbJU2RvEKr18x1Df61aPqnZlEzOhB8+vb0dULmpuAL9Om0YZsE35Kguk8MPFzFgI1zLgCEFLj
zuB6+nchXA7HybsEcrkuUWpDwEbb8iSZvdyi0DmafWJO8uj63XjfT+Eq50VQWOV3UnPPrDsWvnE3
xiCX+jWGMOIlMxMJXhCBdwM+m3yZbICa6tOovduJdoSZFyphAdIHocCTCZf1JGTgwRuLhw1C1DVs
I2uFa4eyPCdm5mElgJ9mo1ow7EF4k8KFwfpKT/DfNQYRxkubP4MZawBEmF19bWywkFVIEJxSnqdk
FDnXK12Slb3UKTaUkaSthF2vAeYG5pX2HBb+gaTydPG512iugr8Kte9WSZdrpYE/DQDILoa3xCPF
dz6z4uBS1Z7YnlIwEZESmGMf0jzugnVZTsi4cb22a5SP2EaA0/Zfowie2oK16GDDW2fSJAPGTTNp
GY/n8ppU+USMgjWFY/O/oHperHmEHi5Ir+7QcL/MGqvWK062fK539D+4q0B2XHLw0qp+ho2dByDY
CJ4XPk1eY9bcFVOv9iKZ3kQ8PBHovPKNQ4tQ8cw7i195AWKaO0zwPpdNeess46XzOOwMDxjK0lbt
joWqt+4diUGqtlaSP0hWRE/+KIDP2Dgb8zkTJ2n8MDhn1ybuuFbRMmoKcCU1wBB8PVw0yFpsur8Q
5KJoqKN2z5wOXN2jF0ibYCUW5g2iO3swJkxqDiqtp4MAQbAZhFNturh5STgYqmBdCI9irhDnlucV
f2qfa3vploRAx87fYjp487LgqeGgXJnoM2buZY8s0qJkuiQzHwnzugXAgkcU6uWw9TABBDlyFAZE
RMocYFxBpqW0aDQSfRQdp+mjCxYy7H75PYXisfX6m67HLIxIm0n31TWN96YR781SvvPcrsUQU1E0
UlfFZZfsE9WQaqYbT+WwR+2e7kHftF/xn4CfikwKqyauCJDdPpsY8EFik74aepzGVcDHBvHKdXgQ
wiL9yDBRcq+mVwEr/NqekYwpf4ML7+IgzUOxFW4YYHzkSApFCNds3NASQm1qAho3hexWp/094akn
6bJHbHBLbpq6/DaR/puEw8ytCPMFziSx6yVny+NKH7e/XeQ/FKU8JIG+twoLUTgIL75yWaQgfoV3
ywwBt40mNL68AQq/uOtOLJ8QmZ6ICnDBUyUOp/6xd8mBBsFHZ0cvoU3nmiy4J8UhbWpWgcC+59Ql
YabcP3mjFas+YhQP7xgYkXh7MTPFlGc/KV8VaabNUDEW+ROtwNUEDo/QSl1lT3XAnSaR/EJcg3+B
wMFHp+7DLMBnWZHYreoTrVceraWsl/hGro3J35wbDI5QdDDTQZ0awRSSuUoOlUnpcuck16BOin1Q
LH8am/thnCzGZcAvDVzE4O7SQN5mN0r8tWSlh5Mxcg5RGmK+tLh5+dHWCqyQSJ5J1xJW2zgr/aOV
V1Rb3BWMfFyOGH4bq2+3jdNGUHbYu2RNfvDr8TQ75dHFNPNsq6DaXnxHmUcFNm1ewkfVFp8FGWBA
SP4hDMV9Urr12rW50Ve2T+o0vkz0Q619wYjW8JmJ1D70VkNU1aX/jp0FWaoEUxcPt3ZYVxXDpX5t
m4N3gnyLRGYiRDQVbZs+miSfKTf0BqPKWg0P7shlvwm47KthOINVfgfYdB1qCid5hC+tyw9JKTxa
ywBMXyXtLUXsW4m1Tpd62tSnrQprgAEy0IqXp+wpsJmZLZ4Xy/2cvKo7tnrG84xz2DbqzEYPu+iB
1TSpXdP7aL2PGmY/WvZ8VbQ0sTnHHz6w68q95KmFGjILigHC6i5jshqW4M6u+Pcif0hS7c0b7m1G
CRJ0CV+I+8eEosSTSuPUrIuR0qub9G8pDNW2a3Crmq9u5fHZ0tey8lkchMO076rFuoQ/bAO/Oetw
AJbZj5MifYkiZu+tbjP8erDwx8PYfPc+d7WQDT2eepcFZbnvKDc/20l24kacX113uMlMbpehTi73
DT9k0dKaXOmE4sw+f7G5+LO7Y6Us0JLG+9kAyZ8YRbHzs5u4Bu/pNlwJjQTgEAE0Cj95BdT9eJ3y
6jOWJexAb9n7lfoK2ipmEYeWVpb6N1azIEK1WlxvF3ksU9vgDkWRnkc9v5sWC/dY6sWXfRgAVR+8
koCg8BqIhGKfgOnYpJl5N8mGJbQcsTxnOuWSboqCzxkVEINbiFbb/+Y1l3EJ+88a3i1A6rxNbuJk
tDeDz3M805bejOOmGtn9aXHHt8+BX56n1IcHp0cs7KiPomNq7hZJJJyRvgit26afbzLRfQUkrHqV
3hG1eE7G7rk2vTcD0kpzo6SmLXX8ctOWKdfkgV/VFmeimDGYG/I09E6nZZlV09k7y6KFoHNu+9p5
HQz/bqoEzdrGO7mPOzyeG4stG0cmCV2bHOermRVXQSRx3RreL35n2hZpSjH5LLNsfIw8dpBBzbjO
EghXARmblcxeCXl+Rj2jjzMA7w74hNm4rqA2PEUZ42cduz9s18MVX/FLHWqNpax3qq/UmtnROOal
VgSdQxfEAA065CJ3fJYyZ/CP4ycp0QrN6L3XVrDMlS+LZf6OvgXlxoz2krQHaK5+JUL+IbT/kNd1
M2cjJ7o1ItTNJN26SuMdFAlRvzA2I7ywo+vOpwbISUoV3crLsKMU4o64ib0mcs70IOhxciCUBAq2
yd/cT9FiuHYL+EoqtH4o5nhz8uTD9cpu16WslsF1fICX3HPhj+HPr2ifezFF/zYE3pNjlSRMJYeq
PaIOoKBy7aIwKMtBTSRHOQQB7pjhYALImCM+H9sU57/8gSknMzVRoBVboEXyiYdSNfxy24Z4YBAT
ewkupgsqUtFevi6KTv/q+xNGuHwP8uCqr4Ucemuz7K6Dte1MdSljH29DgHwzONbryJ8MqAQVZJzp
GOlektCj03eWL9o+T4jIXonPtiOOxK686YjLZdbN7GE875vmCb86eT0sG2VNobr+l6SzZzaeXXIv
MtAJEt7VQB/bmnTBfR7xyk1TddbBHDeZPjOLcq5stm960I5x+xaE0E3q4Fnn15oKn73BAdF3zDGZ
w40K1/W69d/Ssco2Kjd/qWSinasti51O7dExzZ8O6ytbeK7uJOvAnXDW7pSkyRhOB4W6pnnHo6cf
svBaGs0uVTyvYYiCzEoE1FJUQ6vn1OL+/kU+4A1P2SuB4sehC/1jNCHmCU56fk/8AjnFHlxq0iGR
0duzvEIXkPsx79IdwL1TMPBusYL+IxjWkJx/K997aicyqwAniJ9mJpB+b7xk7tqVQFRa8FFNlPwQ
8Lh1A93IwQNgW9vQCE94Y87tgBMiIJeyVMUTqORznYL8XHiTSSukLcEmAOvU0c/f3H4t0Zfdkset
CkNotwy8QB3+phprkP880y10J1B2CSJdw76ClBKIBJg5zyaIe3oMs2uuAuCC0TViYrDEvjUYzJp+
58/myYyJR6VwtjDKwC2UdyJi9ksbF4FZfC5WLDEoHdq2dkhxMSx2Ij30tfXAirA7oiDbDsilLO+d
LULMvuO9hjI6oV6lcIZYH7Oczw+GXNwzgjrSuG8/jEQ4DhkYhLdBoXF5BjYOU5kPM4uyEz0v/Gz7
5XWslpNw8+na21O7Sw2AknU78Jr6EC5JRG94yQNf4rmnE4GAySUCC1tHItoPXgzaB6wa/DoRXVRH
Z0favVchnvHeRO38W7KYsFgrtaGHnnjECZXhVDNP0RiwdKujzxoUJEYpUvdTEG5zKbdkRvq9QX7I
XiUd5ltpOtpOV/kUJuABB/uw6b3JOjmFe+cbRACdlDdLqRgso5KGJEn2onqFxk28ojcpukecD9Jw
G0z9n04kOImj4rSw4QbhrD1m9AeYOovRqy1b7QyuSZNsW79xEBvracU/slwNoE8ZikPqd6dqq1Tf
7PLiNikTdegXCy4LMbI6UruqrFjv5fbZzB6miFwH27V45VvFOwnMGQwtjXIznN8EgPsqmzz7OKaP
Xja+BVTxgmaYQTo1JcUh0xHzK8HjYIy3Ru59qqiElO6DXnQoprZFxYmLxURXtMPX6zHNZcOb1/Ju
+q3DSRwNKLwsvoajrxEgcUrlu0f3e+RTAq+Q5HUpfGdRD0/F4gl778B+G2DzAz2Zi0mZfKtr5clz
xAeIIsQoNpLe+Zn+eU8X0dfTbVSJ36Sen6fafq071rFBx8jCLvbgGurGNkt1UpVdX/GJ3tM3B2L0
O2xo6PAi7uOxWdyHnP/c36o9nJ94LfwRMi+XpKZfrpn9jVJRr+ekqjexSss96vxPbNPURciFrUqw
3JCOP6Cd8QWaLWojI85aRW+yIOE29tM3PNZfjrgYI1fyhba4NQ3+C61/ESH3tMW8SZz+zo1G0s+L
bi/LyqesH98MbnRjvPxivjakIAYOiHv713ukAiibNZ9aakRHzyf7rU9wC6vjyYjAaDmQZrfUxwFx
oIi+42UTO3RphE4SnJUBQMhmAzwT0OMEv1cF76CWSi9/rtkaIeS2nt5xBaB4UERw7tFO5FnTzZz3
1D7Hm6m8CcL+LSySFyHNi4ho+sbwzOWf8WU49/AADkgBbxYWONu3X5v9CDSowx8Tp1e75C5YNUZx
E7vB1q+Gr7iMRooTi33ewB8zBwNHRYwLvuGkGUV38G2gaxd2UfG+9OQTBEiIPNY2qcevtsO96VBC
zZLnzUirh2yMOAA6BvnYzd3Vj2zT56Iq670se7o7OlKQE8fskHX6r0GjRjUEez9nmksCmoYN/31y
3hOLdz9+xV1Ztu6unOUrMUHEVdfKLvz3BDBXk9a19ICzhvDMdPBMOrHLSa/o6/luHK2bOgkvkTRL
YlhAS8jyIrKgvcTUK6/8ZP6oReMAX0W/SQG8cC7Yo/ylIWbYRENzbZb0ZkgLKsRVxB4i2E8d4eEE
w/x6mOyNEsXJ7EjysWwy15R9QUq0f2c5OKfROkfQYZjITa34c300FCFcNLPbucFG0/wLd+exXDmy
Zdl/qXHjmTscssxqciWv5L3U5ARGFdBa4+trIbPaOjPiWYbVtKcpjCTgcPdzzt5rV1th0iFqahZd
wWXe9VHlVXQwREwfUuDcqftp3FqO9pKoFrphW9/3rWuvqnx4iGJzZ7CYAH2AwMwyc12r4bUrTMT4
IVh+22Z3HTLoiJHFwLw8Y2TX1xLeD6MOft1JqjWN327bud6DdHDb9GX2lmblV0EW9lIxDNtYNOsi
X4CC1F+niSYJrZZLZxguhX3YA8OIF/kYPiqVu8xso6/QAf+WsFMCe38bmddonXlXaNFVj2vM0oE+
LYvYh4jaPSdz49/yjVM82S6+vPo0hUw99C5b6Tof3+S4u7zJ02VBZ21RznUiasoAR9qyMWciQS7h
68OKIACVepXLgd8/uMMbwup9kyYnC5zQRu/0Mz4Ws7vLxoJ8WhI0lzDhcq4C4gEH6p1joYShuWrT
msWaKyf/JPE6B/C3W0ylxUyoEZDEcdPMKQGLSQuDZclksO28Z08YT7rZlTuSfqEcjuZHDdMUuShd
zXBM925tpXu2q2w90rrtmH/oefKR2zBDAsqoyf5Mw3HlxSW5hzByyzp9LWKE3xoX78igTisGOuGd
QY3CLH1v1zJZMyp7IxsPKd6geVvRk++WT0uPJaARhSCMgjnoptAQSihk1E6BXFt0jDZdcNw9z+TI
WODY+sEj3D4QKFO2NW092ZaZ05+Mqd9aRs1I2gtvEWvGqwALVE25JXNnH0TsYEUePVFUKEzMtr/x
tfrKXvVVSfogMMZ99CXcA2f+GhXqpp6Ke27xIJ9SEF8iFic+3+j/57gcAznEP7olqu/mHbPEX90R
f/4/f9ohNPkv9OEG1gYd94Nh6Jb6v34IzfyXNOjfuQ7OT4uhiPU3Q4QrlMO0xbJ1tGk6uSX1/+Th
2P/Sbcc2cDZQhyjb/N/4IWY3xl/cEOb8K5F450jLpcPIwuG3+2v+SWHEuu53MWVlTx8wHNJj35Lp
AuWfjaKC6tLkpdql2noMc2NZqeZtJFpaKPVkdvoWGMtu6JAgDYMB69+8L0inwjBUHELln1LKtbil
89AyoFv3TnbTvnep2JQr2ybSs6xv3Dh76KopRNHE8Dp1d71EAobBE/67iT9YOsuhJnR3/m+9snjR
w3zTmu0R/jfOBXYtOLdbm9EbujlMEuJCx2Zrt9CXGm24fa5avVo1St4mHpWAR7+ZW9I+0IkqIdK3
A+hdio8yppFvVwN5fCZkM25mi5jOwHpMumlha7jD5Ls3We9YhPm963U55KvKomYUpkgPLvvnzV8W
0OVPK8pfE3nkT4k8f7wTh+WiO7aJj0b8/E4C2ZjTwNCwrzWOX3GJJBewsTt2XX8asuaVocmdJfuX
JG3+NDZ9Dv/pf+f/7mf/FI/0x892DYei2TEMyUr++3roZJmrOiflhHqS9kKljkkDy0a9CDIMMsPA
N/5uyeCpzo1T9R5X2UVLqFZT8zcP4e8unT/XJU5YV7qmEkSRz8/o8/0upNz5r/+Q/wfnh5bUTPyx
69lgvOuoZ7vkumiWhrb45+et/9u/mfXvSoPxmaV++lluoVe5H5twjicDQHRw6Xr1hpv63GUOgtny
4GjiEoj+o0UXESXXiMhqlREfkjf7ymVCVKmraeaw/0p7p7XqrMfDTWXlZ8t3j7ToXn0Ex//8O/+7
NcIGIWlL6NLS1R///i/Ph+aP6aP35floFp0dF+hUSywGwfWLVlkHl4Q1lXjrxsr3FTaI3/x0/Zdd
w5TKkcq0lS6Ybcz//i8/HWM84HzBnTkKKyr1etxPRfaSlOFayxUxvOFOn+QZEMzLqBQO8CrWIQI2
v3sIv25e/BquYyq67S5v7icrlyRsEusVn6lKTYh1g3GkJDrKgPG+fqE+i7gyD/eCHI7Kb48x6OyY
+0cxeBtvJJolRfOVcvlvhj3qFoJjjXT9mwf169IyLcd0cLxZGHss+dPnJHI0lVM9MQyI2GVKt62R
zeFwt2/dM53i6Dj64bfgdnVC71lHbCiJPuo3WNrbJZiF9Heft/Xri8MGyDqfDxUl7Z+Wet9nfe1g
LkZjzd1QUECdJpiaOWr1k4F22bILVLNhvbWzIdiI2HhxBpJtLNczd0WD6qUJGMDZJvy6HETh//5x
WYJv3iaNi6GGUj+vK3DHtEmwAzRR4Tw1pXrhIvOVa2REMF1b4y1HOjiekYm0tw5ZQjJLDpkkuBg9
K7iY4Xef2R/H3/8zC7INmcqFyQmI3GVghJvw7wvdkxOKoQodQBMlOpwsBFxuxaE3Clc7RsNn0bdP
1jgVB0tGV2rL4Yy/YlZc9urc4nDqaIfiymDXtM2ta1RXN7GfLVFQF5Xy0Jgw6oqmKiiHEKr/89rT
f/k6TEPp0mA/EyaH+3zx+OtH6qDA6qSoKUU7534aEqbQ87SCiDq6YjWuP28WDcyX+ikkC9TTs7Pp
JOexzSTjM/0jde2r5B9AFkTPnHbQx5C/tkawzRENLXs/K1ZDSmd1Am63BDzUPsZ+c/jjwkAEQQ6e
bW7jOuff/F1/j2yb34lhKFNy9VFs2sqa1/hfNh+zY0eCiEszyFHEDdv7CTY0DbV2WZf+S9nCwx2T
Z61EqtHNYxMSnwS3abK1gU7RgDh0uIbHBr0lCn5njNyFVfdfI2/LCj0mzBX5Ka568Gz5iSX6zphs
tAzYlyBZe795R/KX7xEWGzsDtzjbcjiBflpfydjiZQ4IDpkNYOiIom0yI4SkWU03FSdSaHUXjTDj
GzHDFZAwgaEJATYiQJhpfOEyHspq5+dgTkRv67/ZLn5dQQ7JeLRiuB4axOP99KTbWE6YvmYJHYlB
dO8taJWjTYh5g66P2AmkWtCpwPpbQfj8m7f865PhZ3MBMCUrlw3hp5+t14y8ekWzg/FjtDCNDwEv
eTVY+ns4m8VHudGHz2aYrU1z65uUHqTvGruASaMmbtKF3VlAN0CxLUqm3H4Hh42WfZk0EuUPcgPX
gMmk4se00U5ND6y1o83wz3/Er8/PoBHHQcl+q89H9d9XKjEjAD5LmyaX7FpETvQ9hBGifCiq4xCg
KbMFOsGoH/yNB3/kn3+4iav771d71pbD07N0fb4lqJ9Ox6wpwlY5vD0sSMka8mtAJQ1vogqDS8NN
zgpiiB66wW0YIcQWZOy3USbtQUb5vUHS4QHBxZOOAtghuDtqenJekIpCGLR9It6Hq0Gi3gHI6jOm
bxoDuCOXveWa2GoM7KUaXpsq0081WIaKRjyJ7ECdzIDenmykuWni+JnjEWZ5yjxdaOaeKQBY7pBM
tNYxc0ri4DNzoZWxDO8LBHI3pt5dZWk9Md80NxrehMKwaIbkiF7GDEmAS1YJxJBsbYzSBoKjH3vL
C2jbUdD887P94839/VxgdbpgqdmIpGGKn94sF+HJS1OeLRaPper8jxyBa5inuIRKRk2zsYJKJBNu
Cii8OOPOWrDM49/9Gr9UCrxgV9hSEWOkuxbe+L9thULgB+CrpCOo3A838JbNOKy7DoW85k3MypL3
mKsaihX/oemJ2/nnp6Czln5ZY0Rmsg8rk2dgGvKnNZZGjU7jmLRDm2W11qoOGqUxPAk+pnX6g/C7
dl1Pp1Lm4YYCwoJmg7RMkxosz+jBdJgzpYmFiR6zd9iwpTu1/OGAbd6WAc0c2PpqoYOVXQYBWke7
zTd9SqfU0OCwh0d71F79vnhvfd9FKdnU27IwL7Fw9uTcEPLRRede5OLGi8obSwxPTYUBIarbF19L
4a2nJRpNA7lcFjJhBN3RrIBXEY20EjSrVzWzJ4Ga4jDQIoI71rRLJrncbgeLowQkV+3q2CqSGLZZ
AVqF828xVDGD6JQ3zxpdJ5ZbrGjCvfsj8ywPVREWD1T6/pP3o9QNHIwziCty/JtAo6vc1mm6CUKG
MgW3UvwJFSRSZq94TgG5du4XfgNGHPhvodusBlN+hLb1RjgH5ToWRERfYAGA8wEmIYOSdjuknMZ7
74UZ44xqmcts4F0JpgSF2mtGsKirkSH3CBqnN5yDV7fvAE9vYN7j0knMw8j/ECLDWntZCAATY34h
tPWkVIqwYG2j3GXIUfZboWGTsGl2cuOsTgy3x/MEY85P+xX9tNWUFvFe9tkTVlJa9350DHL3OkzE
kDjRLD4LoqNbBdodk85P2OHBysCrtCRvl3ZlMUuxfQzSUGtOdXxycS6eEd5raLdliH2T26g2OMei
1Z/NCRl+ouVLSltydoGvr+gpv9nOQFCJehxHNLNNbTSbBLnkqi1QqMQGpL3aGaCgWepQTeNL486K
vtDbDqXxCChCxzPKpKMLOYk0nJORcDc5ldHKD9IfoKi3vUFrYdLMs+l7jz2F5IajnD8+JdTDIdsi
ia0UnUOAE9OlWxf3Mcd7Cvi0yrJTxbiVARjmPGN2SrNL1IMawLC2qyL27qEdkLPoYiJOiBTuhYpW
IjunxEI49cEOA6CtJJNDGk03FoaFRTh+TDZJG56BvbR1zh7CB27vhEk0tCGnGnYPsCJGJKPF+KWA
FL5UWBELDbs2khlaOzSxdU/fT2VhrGb9V9thrxv5hA1ptWTD2ndwl/sdNWlLFEzfnhlVMZrG8kln
U271npmdbox4uoL+BRs46rjgJYzDrzGePiwgSJGkNxz1RX2jEA2viTvDsNBULzWyvII5XsEZjhIe
2ZKtzHYVoZrDLrm2IO4xZNBf0HQ3a6OkqKx7EI8J0R8YVhcWAbOMuOzgzDRtcmFVJHrfLqQGGZ2U
iWb2C5qVdUk4MlBGU5A5MkeIB7TcD9yLwpi8sXPbvolRYiwooQKa07MuXz9ZjTB2XUr7tzTQzIny
XZbsIx0d9qUMhm9SPw+9nHCnuoA4Attx1kbEpbJDr7YE4c54Gl1bOjGTqYqZjGXV9zrRNahIURhm
tMpiWSKYMC7sEOsqquHz+M0ytHiUrkvGpUUIxaBZK4wg04Xd+JuMXe2IbgBBPy73sK/3TpvjqO9F
s6d8jBEPK1ZFMcZbWPCPdgiIWxL25ofaYajtK9etrTda36LJPtOGcQOOIa+eeb4pvMgMXY7okI4W
BYFRs5+ECRDVO8SPWrWLWlTw+MfW2ZLoWcXFsvZmDlDntxt2OfR2TJP6ljDKiC5cy/e5BVH93g7Y
au2Rlnly49kh2SXESkqvP41CgL4onAWy4WA9jBEYLkgUpcC/F6/wb1Q71Y7eZvSbu56zFck4L09N
sVzqlRnCQ2KoU/GTPO0R13i4z6uzM2olePH2pSeJMkw2usfHa6DFWjlm8ILj50+R/iRp2FsAtRHK
sBlG2WeiIAnl9Lgc+YLO5dS5ebbN7LLG7FjiYfOZongwdf0gf3aUPNVWNu7xIDzZE/RKypGLA8xg
hh3Aa/XWOpteXEGws+mdydJv9nmOdwCf/ZqGvFgEaf5q69XI2B8LGi9AbsPWfBoSisxAw0/JxR9S
aPLRa5WJTcy7Nnr87eq4QRTWVaJTimXel7u4ju5gu3KvFdghiUz+GhkddmzC+Lt3junDta6G4WaM
5SF1xm45cknG+AFZe5bAaVXb7QqHMMSy3+sy3YUeFgYWmX/TlqsON9dhDgoOEAXFBreJfjLvaq27
8UP3gt+V6GxdtSvIFvbKkvaGyIQjQw6gc03+aSmO+MgudwHqhhQMBgK2kTUTudhT5s8QBQC7hvHN
cYfdvb13oqjYzRJJqpFipRrnR61y0k9xRgyThn+nfqaDAF+KKrpBhxAVTzn330M1pF9Bnj2FHQ4S
p+sAdqDASMMMmx4ErwObveYHyW1uiQdA29jfPdIh7Qx7zQTnftslpof0OYmO5XhBDO8emkAgIAqT
J/6G+oBJCNQ9+cQIIcxyS+QIykjEJ0wUnc+Mbhzo3slj4iVPZZ4jAoqmnAAwzE1C2Gqv1x+5dDtQ
qD1TIbIETb88oYeDOzrJe+b2lOSEhKzZ+DY6KGiOr+SR+eiiVoTkNbxxUdnvTjXyY7CB2sTlcTbt
gIvcl/oqcqd7USVHzWPgFdAkPXvY6tiQ4BqUxk1iiTcrDY/c0G+x41+5Y6wCIkNz0OZtSzRnZB/y
sTzkjXGKELN3WrUj94PdDam/WRK1qO/iDKpKiziLBhD8m/5C9fnleObZjcWxJoS4CPjETZOiEEF2
WJAXrQsD/d2YICLBvGwCvvO19loUgCNKEIpEvD1ocX/fJ1zvFQ92xCPI/QiXVWFvm8AZLo7nf7fh
qiECMCxs8EGzAol0xST+0MWHg0Zl7pCX9PRbsrfZo8I7y25vCTk/dH362ITJC7vtFwaHHcKsTRIT
PaDUve58gASZzb4DxkeogB4yMSuPL1P7w1TqJDWPhHU8EfYljdTeMYds0br+sSnyg9X9gJlzBh6K
/Uq7D7ttFfN9uNPbECuiRTUDS1HyyjzhaukUroGJ4cximCDvy2485zoIGaGT8WnZ4KQymA3JuhEJ
BoJ653bmmwA/0e6ZKjw5HakSegSR2cRrFUMTR9HXX+2wfCW19cnzkbFz1CTufPClL6KjOxcluLL4
7DSb20yL+GiyHltLXTFQqYozMx6wA001inav2Y8wo8cBhZN+7wYudZiCsD7eRLFx67rpAV7jyXW5
2IEtT+Qlzq1Vh6iqnR+qt4p6+43A0nOOtIjnWKIng7qmDd1XSN2mRaomYSjelbp+p6XNYYi5CUX2
aVL1xa+SdTUlIIyEe6Rw4+HG2p1oW25WbgpqWMOl45rWkeiKTWJZj1BOPrU2ezHoSYJ/ATeAsT/a
mG7OKgRgMc5tNHxhN645nfA6r9spfahFupXatEM//DmN4RGeyg1wklsvHM7khD77hdjKsTgshtT+
nr2y82+DbnsvSS1jSzMuI2DVxHhNeWWmh2yiC4ZL4kX7Jmz2BBzr9JKa5zQUDucmjtcmQLSfivor
Rv+mKnJajg3W3XAq7zSCTcrmoQlIHdIRHVbyvufrxS/5EIIt1f3qSv7zLgieNUIpCWNhq+RENBEO
efnXPMDCX79ueGeoU9ZtW6/jaXxENoYwOGHGOzZIMGTigcg3Miw8PVPplyAYL/NYjjHVSwUazLHy
U4EKVMPAj0cKKbx7JK6GXgq6mIWLpOQgrMDZIZMnZWwct6Gvf4VAsUBVv3bQ9uDk88zrawJiCFiw
g4424N3bmDjYxwQKrEXdIH/hrqETokXR4gSMFNMVhJg5FyQkabAhQ0aE+dYBSmUlbMsyFrdIUt8o
WVaxnRPCbD1IozfQtmmc6tp3F5iAL8iXbRIpljipathgwwmsaree9ATQ64+wysezlhVIaOJsVw2S
6KneWgXNPL5Uibt2mmpnJMmhKj0uAkGnNq4hr7oqg11lFHKlwlTtdBI92yhj56Ag5IzS+sFZBQM2
1YaQn9Zoq1ONZ1QbK/+2DRGiTHb9SslWL4dKvERRlz4que1MRXc/K/O1KqMY3BYq2iEz38FSB3up
e3eGnk67YM4Pkt0q8bJXj2dL7YdUsPNKeVNj1dvmY3u2tfpjKIddyf2TXCTat1mJcEqK/LEjswiU
d7IkXkXM7lSBt1X7AThqLS0ru/WEuM1ydpeCL3eTWsEBH21EFIBd3hodJ3ZTBU/lZHIqcPUbk3zr
emlxgf0Z21FCSsyC6zoawg6mAvCFczaOxUOkwSMiKHYiQ3CZKIa2RiSsnRrQ6MlZ/UJWJwnEsH/X
puFuTASVKNf8J9m0hIZ2xrfKmuEmaTV93XH7w2gn/ePoIAMcrJAW4pC3K+FiuzdtyucEJqYDTsuO
/COC+RD7Y52MXCr67hyF5Soav9pYb/ZRkEAPmd+fYYPkCKOpW2H+iYJra2Bv8Ml+ZWRHjya3vIuL
hjq7dysyPkOXWYvNmDc3h3qD679aT74TnAC7XkVXpOss0Z0lEhR3D03uGmKQfyxGiOKmDxViqONb
uo5ojg2DrRDjyRiIH6WfucClg+rG05/++J1Ab1+Lln8QVv1DbZv6nUziJw1DFG54KjekUtF5olDp
eiC6k9EAJ2i0RdVYxTboMBrLFsmhhCGPap+voxmKVeqg6Gei6G79FKlSSSisj/ZRp45ZpyHxqiRE
b/746a1QiIAdGzsrZYfZZsdOdRqQoS5fuXZhHvFJkxYnjbUo7I8pIqgt6ux5OFahx4pnrhxATx5i
99QX4YCy2Ftjb9M2HQqoKcUkNytS8A1zux1niWiBCMzlkSwd/LuryVDnCKPs7P05kbZBpkYCLn0i
hqJPu2Xll+9DpjFN0hvUybh9afkR+Tpoc+Evo3AFgCjdwBdaSiwXO0sk0Q3+ykNkRe6RYIq14ZbW
dTCKHXfyYO/Uk3k0e7Uj4y84DTkaax1bQ+/ABnWpZxcEdADZrW+VGQRbfOdEapTeRYufyrgfnoYM
z6Nsvf10crBiZa177CCrPo3dLvaDk5brAvWatFe1Q3+kC9XB0adqN6QS4X2WEwCEsXBrCHZYC50d
PbcMAlnR38oYvp1WwNjQomWXVd0mqVBKmqGgGqKVtRVNINd6ocovZvqkGtQlmteuoyEdveCMXnEO
FXedbxCnGQdc+7Zm7k/7BLzwYUwGyPEBSXp5oO8yR1xTlN6dnkePakxvGy+2IVBX1pZka4julCxa
xegubAE6+SjNuEhS5OaxXJVSGJuukCheB4/FTyu2j7WRJoCABKXoFjXlVC9s4touIiJFa+rLcc1Q
1r3YlY8JCHxcM6otktDmGDY6rTiIZo3flUufaA1nEo8WSrA9QnjUSbDlNm5mfuYqNA+z/woXyi1M
3leuaszJ4qja9FnJvuIrA9VDepuZmzjMNLTPwbEx/JfYgMDlgD/wRUp4gC2uFfRaihVaJIbCUhpb
/s4rqmzb+f5zUIXmtfbVtQyC4OD5/W2iRy5JQL2+Vx4zPYm4kDUkHjkKNegS2m2tLLHz0USb6O5n
SMyNMMlbmFxsH1V57Frjc+z0cedVQP8HEXCAGdoym1HD4VC8mpw2ODZXDrq2VhMbpJvrVAdfE1hk
es0tpkbuHZ+8kcks3ma5O8oEcLtkTM/SdpJVDq1XvgpRo+iLTnnJQMPKKMumVqchM10DP73VxwhT
N8Af/wdQt0fPNLZ9Ol7V5D3KTFxJrTjahbzO3aqC2HeaLdreLet81erTe2CU14qzCn3D53yDFrVx
lmPwmWrNbYMynY6f9u2fa8e4TPVwrupnZxifxVAfwlS+gR6IET/OhjIuqWCj8jAQJ6cc+42ma7tc
AnDOeZSaT9xuGnCOYAb/wj2vd9pjWNBeqX/MbRRyptP7wCpbrnQEzzgu1govr+5FoVDlhS9pDZKv
bsZX4Cu7pLZvC71hbB1csiFSa2BRXLkYQnj5N6GW+9wOtHUaSVSyxabV8zP34HfVQgaRA2mwc8e1
Qr2XcK1nFGJQ6L61mPrGEKGx1cjvJjbPk9usFRHMVqM9Rmb3NXNLq5SbvG6rjWFUHc8b6p9J8g54
iHvhue8uiBqYKVuRlLdFZqFGDcbTXFAxpRwR8awVATArs7VoT0Y1uVea2lW9tjeVtu0pfxaZpPVt
0rdfoCiB/3k3huRf6ME5lO6jBwTRnZV8VTh9YAmOs+mKbohDtqJwnHjOnHEctKdkKGf8m+5wAQu3
pSa5qcJxmTQqL9ufrlUVbHphfAkb136Gc6AYsSoPxofNNHfyvrLQuYal8SUHEBzSfs+0bK9XMA2j
AeMt5rTr4KJb7bwjEfevjWOAsfM349zK4oqBXj7OKlgV4xbj/q2tmTfE7nz3CWpCs6phhurffpF/
AnrF4aJXG4OQyUXA1lhnNwSGwbgfj7a/nkr3Ufvjol+pt4pAs5h3J3PzIcRMYxAHhnndJdZav1Ih
ftWQaIouepZMQYPIXqaUzFYAhjLu+y9lqm3q0Qv28HXFBY3Fdm7lW1X2krvokJURbaVXzcozOS0J
XNd5WfFWZQ5ndXiN/OIwcyKcFq1mp7nfwQB4JHbPoQ7OIptujLHCgp81GB0h1FnWQ28SiKXZ5RVA
GmoScnEFWo5ZxNXYu1bdAHdMGZ1RRVLRuVC48dxkHLVej3tUrDIZPTeR9902xWcQ5A9IOG4pPJ5j
4gkFnkLyCjWACoy77G01WEucoGx9L6JxaA7lMH81bCnwEykINlnAEgrpqBtesGMENcu6m23cdU/w
P79oQn+6mvYemHOt0eAfLbXxeciHdysr34Jk4sRkt/fxVW+b8oOmIfikxNsaQ/9gdsa9R8TUSmVf
STCHnLGWwpg46TkkhISVCwhO4mgbUCoIpgE2TMFSxhAs0b/S6KS1UsTYFnQFgk9O5fdg3BaV/zoF
JBq14dP8nmmlflJ/XlQc29jIVk2Gw8dL3XJpkGJVTKSkZhcd3EypOd9kt5pMzP03cxSrMNfhBqf+
D4gOV6b/+MgZAw8Bs91WoXAEQZasSPX78npu9Tjd3rjrwZAlv9213z0FULl1+q/BgcUa6bt6kkxS
mD2ho/LaFAPVdO2d96AfQg5p/0fqmS9Sb8H44XPPfec+TS6kCj6GWfxcZt4XAzLyu3QSrCuPsUJA
4px8bPgBnmIq07gRd4BKXnE5bmoRv8lKAdli1iXrMWV6Ynjblke4qWafOII9stxV9FAtZFvtSk0/
lI7z2NsxZWLzpbX5ZxyzE5GDxEDQugGy8JUp9NhxgBRZqw4oNd+BhmClAZHgaTu0E29V23yV9IEI
lmPU7tLhTNYw3O7GRmDt4mnokveI7vEmbrX3hvQOWtkgmcr0NiaPgTjfO5rob4WVHMfa3NFDoUPo
JerY2gwl6mFtOhP6hGJDpfnkmvHObxWNmTNEQrUgWZq5GE2JRToa4H114jb8WzK6nzscNBmLetml
5r4XITQtao0iDODcqG2ROtcch6MWAQyF8QS343ag4buYwIGOrvgAjJbYzbPe42NH/RIQFTy8DrH9
mJj0VXtLf0vJx+bsLS/TbNGnsfaKUerbikP2SP2h1bVHA9SOVoDQo/4m0sRySHYS6jhaOGJcsIgm
yVzSF5vWksBP8IOWJb9V6r/IMiQV+r0t2tvQgK1aOejdMayeDRoL4Bb54pLgUpPRvMzDntlm7Yh1
W0IIaSEJl3jt4s4NL70HKS6dtEfYyW9QuebuDQ4ZGb64MB2IfKXHtibDFgMQ6W2L1A+eo/o2c5wW
zSEpGSqLbKK06i/PNj8iyYyITI+5zew+xAQoIqnguOiR6johRbMr7pwMwYmooo3V1xtbs86WZwJP
bvo3oAmXcZdBwuq7jmYSzyPsq89h6thS6b3UKUZqh5ckC71YDLG1zP0eOyLaHZb33OQs9oZZb9ti
hml1pG4iNL9JoUItCjvBN5Fg6geZ9KUHNVC/Vt3O3Uz8MjTCHT6gVgYfXHKHxOXk6+7zanzp3PIF
T/GpYQ+clcFli43b0T+GbJ4dYhgNjPu0cB/L8tQ1fGqu1a+dRH2P9gf82Qe6WhwJOqpSs4EfzSWl
zSOL6T3lfMXbyTT3gwCpb5IQSFMob9Ewv1I2MBkpceejJtz+0dAMFScjM+1zGb5NU+mvRmdiDhpS
cCcmZ4v73mlxufJLXItbL8H4moYkV2hTgBRCWnjEqX7n3xRvZ5tG2PGSZ6aLYLvq97zg1MoLooi6
4KwFw49B9mCaGUJBc+MMIPSxH/n6svCJxXVLA3RaUkP5OXm+mRqjJTNw0ss1jPtcmBaVSk9Rwx2/
pm0ephRu+Gae8nlqGGqn+TytwYQ55PYtseqSYgF2wbC5dsDnvgZoS4kwymTwo5n0S5biAS6C6Er7
48iH7N/DCF1QxzT7OJ9eB/SeC9EmJOqaI/SKiXw+6R3MoXmBDqgXxbN1gjDxIl3vkDmkE/US/K2V
EMvaecTwNH1xC5PmTneSJdVir/wfUeYpYvb8kwmD5AVnOVaLmdkXV4WNoV9hZukhyEQ9EAp0r5tI
SNLq7PzOYw+98VUM8K4x6MkGiqBQIjvmzgmDo+AQTurFzJvqSrDzRvfJqUu7wl7k5fCjnULnVq+O
xHTWBwoCe6PU8AXMBrqc57yGzVgdmHV99iOqg5EpnE1rpc9C4+BjP1plDZkd7PdMSjPtJiwaLGJG
623aKcFdtkoqBfEyhCuJWqXEPca4xtJAA2CIq5CnjspuDq4+ipvCg2fcDGvu+8mxLZxHG10CoUQa
1tFOCEg0c7+MoMVDxC0AxJ6z03DYB1o799Q8qhbVHMza+SDCWd40vUu5l2tHw3HqndChZFrTcMxR
u6xFRWhIV/n9mhbTodGTam9GyoLJyVUQMNid3kf2RsIGX6h557G0HuId/T36CVQibtx/kA1jkcVR
3WdWZh1HEY+80LHY2YYgEGRG4aRYEtFaFIU73vbxC3zifF/2+VPb2tON0yTqVNeXDEHTvo9Sfze1
DzUbwUDOzZEdcqNGhoSEAjAs9LJtW4nn0RiaZZZ1cjE5wwf+BejO6oT0yV0Zg82Ed4RTDWlr73rj
t+tm31Fckbdsh08zxXrjatWDiROm46bU0mvr23TVyZbUt5gJxbFPmnU2IF8wRy7fZo1vh0AEbbqx
Lfep9d2DSjh0hznf2Yq6H9Kj9JlzFKvI8Ra2q4mFKRo+xNJ+si3vGahAtyoThaWt4kbK2XarpQqk
QveoWozjJBh/8beuEYTStSoFeZmBhKAtGhA3ZgA+iqZNb1Acl4T/dG6/LIn2W/v+Fga9Qt1pVcvI
unhhRmpMJ+/GToQLNVhHmYaQ0Uv3Wijng6wvviDBhL1M101Dz7MMui/qNPpyxXPUYeTyykUd0Cn6
b+rOq0dy5NrWf0XQO+fQBQ0g6SEzmb5clq8XoroMvQ0yaH79+dgjnTutK+hcPV5gMEB3Z5lMkhE7
9l7rW2LiRO7oyDPievPzU1aefRwz+36CHhbM4xwABsfx5GIG7Rp5LxcjVDEwJyV96900zNt2opgk
0XHveukcTLp8N6n+rmERBCH866OeMb2n/5/v23SYoIm8Qr59zRGi3ZpDMh9KVFzK0iEWVWJ4EXrE
ZE39SISw98zbT7TkGCnJ8MA54xz37DxCOddVUlxXsQTvUPbM2zryf8Skdl6axJtBeHCKYrOgNTaT
qGRMd/GiI09RItQ0QnOGM1kLFaTXittQR+rfdXdOLwTmd8bjo4zeCC05OCIj0hEIBEwsRmIdHVXk
F+B54on0Ns1f9cTIDlP/RI3nQ0KJvpXJ1TDs29HoYLZErHEp3bOxTZ8t+jm7kh31zh4KcqqEsWp7
3pLr+rigu3epafe4vE/RRA92mB5UHMElMhPIUGSV1+ALwtL7jpbwibLDEc5lnKV4dOb0o56ti5EU
zclQ9Q1aDZSc47rp2zsgBhFHQ4Q0DPHzdQreobdhnDqJWsPNfNJpfkXmsLPG9romXHI1lfNnhgLC
awBiLignFEir0s+YCKENNQfkJm7/aHTUgImmf5dIK0HvIZ2dePBzSz52rXhTrcC/XG1trT7Vofkj
TUjYmwrnxUqMExXVIfQ17uN+l3r5XlNhDa+Sb+hJrkNXyEA11TvOZWNlPusNDROAxbfILN81ZXXM
XRmYloJIv4qoXKOC4jiWJLnGqfdZg6881U7hEmDH+GtgVSk6tqqkyxhGtQ4isIoYhhxfQ6TVL4ld
3gmbH1CyOapaP2ILWaYW/E3mW1f6zKri1NN341fcFt275QwXiNv3ZQPNljbbVqIq9ebuMRybmQyI
5jSWOBtpISEEOggg0bZEH+h52Yeb1hxnsSBMXbmL2ebjzN/bY781SusFAuUnu9Qh9omjQqG8gPqs
wAIa0y7DH0wyZ4fPnxnBdUHHD88Sx9RFq1uOzLtnLPuZgtxTeZiGcvfsD8kLeJRPn05k1c6fsVO8
y+bJRcoLoIyYboiVExyokaM2wShXP5e8LjK0debpw8qKtH1eDz/svHhtKH+TxDBXNZYGGfZfkEv4
ADnvRWyHoUKVnJPtZsUAwcZ9lPtrvaChTJ7HQSAhcxaFrjSYBeRpuE3wy48RCHTPpoPBJd8OXvgh
SRW5kso9eKQ3mk5/aRUIf5eFts8tahjRHFojWkpQCGO0lWjnv7cRii0XwDyAQucaIkkgXSKhzXF4
0nIB1mdZp9oR4j4rujVjAmZfXxcTYosEnZANasZKFcxBXac8UzkDPvtjGBHNCf2QSG9PLTuuDIfb
HUrPO6fkVaj35ko1NOsnV6cFafinpDIe+mI79Czutq3BEucxyQWC/6URVOnO59TJS2hVW8+qHgq9
vq30IjDC5tqNdo7FXtbbG69Ecz4X1smooWV48S7JUZLVEzYfuhDN2myAbGXjqeIZ9FCFUbLpV8bs
X4FeBDw8jUdJgAnngTU8s5e4wu8dTvndlGmvZpS9t4Z9lc/FXRRJfL7pdRtj/ZZzr9ZhntyKmNZI
GkEHziPyNBATpORhQ0U4MnCzqIuBho/lbYixbkEotWuTpJCoa54JOiv2dF7EWgxUCUtbLWvMC0Jp
4B9DiGonB8WEVfua+i1ajyq9HXDpFgPHKh3QnmahIRBue0xxUa2yzjh4ydBvw9RSGwVAZQAAt+oS
87PkPkdMsERfZLmzr+NHuUg3mohwbuWMiJWapRJFKWzdZVH5QMTDQ0p4D+Ad6K8mHXh/do4KHmzv
ZNu5aT+gH/lb2aSHlFpjr+wMhKCldrh8KWry21mngWRU+pPvmvGGQxUXp/uue/+rK9PvqA2pvHqq
aP80dP511BNE3ds2p3HmbGox/ruIQ9E93WAWpYGN2GCk56oM67NqbNbUdBJ8HBzfbftporpaJcsl
a0hEQNCGqK1qB3YL5DjM/b2VX8Ib7bKPIlUdkk3/yRr7i26NL7QFcDxi8PVvMqjCg+ZAyPcApjfK
e8DS+/BTCPxfv9gG5d/+wp8/qnpq8cB1//THvz1UBf/9Zfma/3nNr1/xt6vko61k9d3921ftvqrr
9+JL/vOLfvnO/PS//3ZLftkvfwDhR+V913+10+VL9nn387fA/ri88v/1H//09fO7PEz111///P6J
TohAra5NPro/Gn3JMrNwz2Ks+a8//pC/f/HyLv7653XVyq9//UW/O4T93yBM2I6u+zpGB8rtf/iD
vd8wH8HCcRCE+Lqgv/x/8tIsXMW6q7ueEKbJF6O7/oc92PjNskyMjAKtPVMw1/tP/MG/Ohj4bXyX
fd01MIQiMXcWG/IfvTbML31TTLTnxbyYHyd71amWI76gryF72kNNEZ/nuXx0+9/vqV9uqX/jgv35
oxG0C1v3HctCG278+qN9H/YDQwG14vQidjnN67FyPwjmpNNcQY5wI2JSinCuN2YV3+SE9/4vbjQe
uV/U7cuv4Olw7y3BP+l4tf9JXl8y26aa53FMaWwEEQPftYOAlzJtuJBgEJb9JUEYy37camgL2Qij
LrNPuqadpqg01xBkyh22nHabuI+KjtTOxtK9HZsfdWfCacgtP0jZ8aFbwk+KHJ5oWgQiVjtSYgKI
yR0skfynTBkp36ihvmwh4MSOuZ8ZcCGPVFATczNw2qEBq9FOnIUZreaAqTeDiq7HOf+Qmb3ukHGo
RKs2AwbJzVgpSmk/v06G4s1Zdk8kFj2qZUdH5ijd9KsOnXKXltWWE6Bc5+EkNqFI4kCMLYtqYnIu
t6YcNGpI4p1W0smT5HZ4SBlWtHg8zCZbenIk0WriqTMt7WgNRRAXybAtSXPdTUgcDL955owRI1tf
7DtTT/3pkMMQRxIsfriNnIqMFado1tOYq7WZxEvxXBGkhOYDoR56PgC1I9rRHboGQp6aNFlC0r+z
nF9FZv4p9tuPNh0zuHKDQb+ETRDHMQTM+ppCan7pIie+c9rW2eMd2wnlI0LQ8wt6qKcG2NLaSW3w
2Ind4DIndpUpSH/VRSOavHlITjdxgVy38NJ8Da8dbxwyJ9JIQ6KSJQTXedR+OFYEerp3znHudGt9
TO1AUtiveHjUpmuGiz1bfIe6v5pKH953Bt/MpQVOBzqUx8G0zsmiJjF7z3luvejenMFqDM74Frbd
65CUAy3Nc+Zy202N0O/msCsPixwb54+7y0ylTnXVFYe4S287IyLWBJOsr4XyIJPMPcaDEjtnmBh7
x/4lbzt6SoB2V1YYc8N4mbyJ0mHBm/oaci3PAIrCacFinAErq9IIecPyoqFJIS+cTNNRJG8IXfSd
xws6o7ADH/MOh+qigyR1KrIu25iy6Q5Cb98Jk0tOrU8wTV1VJ81xL5pnxJu06IhcM+dnjxjyvVEY
rx3t0JWdIktGcFfLur3tCxslc6E3WwvEUYjT8qhXvh5oXFpi3+JP60eD7cgs5+6+rTXjRCHELLud
PpRvvBM2vq4BL661vhluyUwLaIjb54zUKPp+vr6tS5ePABG5PgNutnNVrBH7YE5yGdqYRyc3bmbZ
iH2J0gsBrzWRN2EhJZgr3E9eld1govE2Aw2AnaC+WyXusFCsmL4qAKWBEbU2DfQhxitDE8UZ5nmH
v49qZplhdF10TlEQwm7lFzC0cjMnRhgguC2oqnMGb/ZLVzF5tZtxX4N2Itu6A4IwAhDXNGNNjBCz
dA+tnYVTISEvOEIVTK/gM7QRqtvJgrVD+agBd+Y8wHw5Te11lDnWVkqKIaTMO5WQ8taRMLMxsgkw
Po39LC7p4fsuBGCHUCvyLSqae5uGW8p3iaV3mzAAdM5fIxUJyCEoeFwXqFaT7Qe/AZaic8NPNpP6
sO4g1IHTDKw+PedLc7+phtuefjBqMfeIQrgJPGutNyYVoNAmLjXNwbytPvGm1qz8MeNSrbtmjPOY
QV4+4PzONkVdBSVc5Fr01PmJ3+xNa1p7NRgJS/dJ/CP7JvVSsY+EdpvYiiwG2zyiab/JzJk0LZXC
Czyo3vSuhnz8sjldXqVisYWU5qWjGXzUKPdXScvRxHVwJpXutDOLxAoiof9ANWeua8PUNkDxIM2N
+b4c8guO5YTUaXITfSTtRjcT3ggp5BipHDROm7nBnOk0/FPfY0pyj+LVAwxb0BhK6avnDURp7ipJ
nNHO7FsLqQHFcN4yAkxsSDKMddNLTpazN6N/d1XHG87qeltFxb6he2oPqA5dA4CyXUwvhR3dN0nK
2hKXGR2f72ZiehBP0xp/JUq6BCIbTZFtp7piD0mOEDk2OgCl/kwHb47YBhgWVutWZfhLLNI8ZoID
SLbAX1c4XHrdk4GhnZNwUVwjRCZU1mReBO0TIO46ijScNOjrmPIU9JQSeXDppByyGpV/28HQaFMa
ha36lrbBUihS5n4OCFlFbrRGIg/VM3djlPdnuF28U463BTxGujQo8Tyg3AHtGtYj+c7ZCxR5ZDJF
ic11b9T6iozw675R5rawGHXTCdx0KcQfmekIoWLiH0ZJuhSLX3o2oxBTFyn2IFAwOHgi1ZADskO1
2UflonOdC4/zbsSIzYmqt46Ywo1o+fQGJz8ZmkT7xMAe1hgdfswXcVC3FcPdxRXQRS95WXMTNJoT
pKyHjBzVzK2C3Ihk7Y3rgZpG3HWTJggjGg3XRTY5N7RQM0RHC9TOoM2Wq9jD7aBfpwO6kkIzbpWJ
hyarWXZ7jT6bMFJv70TjCfGNfnDjeOSaZ1Ngy6k5++TtxTycK+U1cusbjDfjMhyxYPAKfckjI+aC
05wRlyRkQtM1kD8t1ygr2gUHPwMRd+iAVRPJM44erpECLCRW/h6NEI2eXjuHGlZszK6EMLh0lSo2
qhVF3teoWC2lQfqNTVab822mqI31QvLk06pdc35BXZBEpMAUCm5RZqXMRPG1uRz4m4Taxk9hjxm5
360go2Y8caBMPaumt1f565bu27bJ5m2p7pSGOUZQHW8Gi/3QEzVdjA4UW7pcZgBaXdy4JOCAqfNU
esrs6j61vF1qImFvfVUGsgczGxMaO3QeiVR9TGcF0SG2Txt+d/6V2tltb9An+vkEy1x/LWE4rCkO
nlqjSzfewC6OC704yk2r6ul+8G8qqmVjiOZ1OSBMTEKb2oLwFIWvNgtFeRQtEOG2FCdR4qZPm+ZY
Fl7A7WjtRiWvY4Y9bExhCccZsYQBUzxUFEb0Rr5aK6MKlt5VqdxrsOtyHQnX21YDiR0IGoSf3PlW
dmMvBc3ICgTb0wnoKHNC1AdnnZkh226EgCCC6VbbMSr4USCZTMet41XXfkIBbjf+51RNu6jLqVVj
a9OWqMAgc9QE08gtqy/4zeVPU4lgDp2txbQGDHay1TqcI5iCH2jT9ri5VL2dpuIxdRethpYzBzTO
GX6IbTzKD92qX1tEb4RscjRmRD8xtTxMo/4w45DbERBEyTvDphN+f4zcylzDr33KzfmHS3dvazRL
HZqoM4UI5lj0S9xAQJp7JEn+l0VqDGGLYHidMkvWyvfe+7y4Fja5ARpPHWpqzuoqPIFrqm9Agz1K
Wzd3ukJFlAN9gbulUxbCupefRs4AuTaWmba5iUYq6n7NOqQDdiQgR7j9scoS9OuWQu9o1w+89Siy
WH36wtylSxPEwru3BWmWMDehcTLzvG4kIrNu0vogDS0XebDuov6sEVe3ammToO6QtH8ir9oWo//h
95OxsW2ZEz2CmeUQ6aSfUzcOj03k1htFvt86J90Xoi6o/yKDZJpU1ZZ6Nd2hJNIbn13akkZgZMDp
pfVVpsAvM1UjqQ0ZBEplnbjJ5qOpG5vXzCCXN9NbKvLJP7ciOveDfELl9mWieG/cIT3CPpW8+yKk
8qEqQRJiKdKnBTaZOP6OI9i9icy3ne1k65BRrItDpNDN93LRAzU9fb8DvQdCW5ICZizxk8oTZK/1
+59vAInft1HHZsDgGXHLTHpNjm5ngMVU8CzTn6TTV6bObmjLm0GPnmaNz9Xvu0uejTqCm+nMU0rT
TLyxsE7rbn4h/IpQKJxkOKRg7REp+FZEwzUF9I1H3PKGGHva7118dBMHBSUaHJ2QxMBlpErdtPC/
yfOxDQDJI2BN01gae2iJEklFCwsXlqOzNdXI7YqylFCKTx7jH9KhHx/iEyyHNFDjyYEIswEUI84x
3aWmNj8cSz+BDsco1c1kPwOy3VPTCMYwWxQxNGcxlRWzVV6blH4ROaC0ItsepUlFTfjzA4lJTdnk
ZrcrTAxiDUovhEAedn/xIwFrKOP8C9mBtZZ2hjLSfjDbE0cd9ES5pmHjCCnQTJ7vHM3uilbzuNF1
ntA/NEL+BWzq/24ueHifOF/baCcF///1hC+zuLbsAnojHd9Flw9Nq4DJyZKDra/+8OaGmwKIOzvq
/L/gpX5liPx+sneF55ODBNlC2P/U1+g00ua0bsTTawyoYF1kHrqGNR3hebdNscuk2XBmIvp3y/x/
1Cn7/6/BBd3g3zS4aJW1X9rTe/6nz68/MQxv/1W7i2/xe7vL+g0lLFwPTywqX92y+ZfhS3Z//bP+
my6ECynP9/hbHwG8Cw6lrNou/uufbe83n9vEd7lPDHB5HlfsHx0vh44XHAQaZcBhaLM4/0nHy/zZ
cfsDOINODzQD7IXwZSx3aXrxG/6x6ZW4ePYnvV/aXO1ltr4ae0wunbPYsSRtfneCb4qySAZ9buwb
ROQrR1A00ZVHaMnAz0V2FhM4WYe+JJdICVQ1/qeTGXfgqLy1y2pJkcvIMmKcjY98l5jEZNS4vxhL
CPCd4qNuTi3BFnk5PsKVPJbmTCtIt/Bqe+mmQ6ifo8GPom6+Daf+nQDJfDP7UbqpU+c6xIm20vJz
abo/nCj9xNxM1my0d02HZ2kZ/hsUmqNBz0nLZ7DnSPfop6zw6N4XxjFhiOKjVKoN9OoEJidrPrEN
seeUeEXp3ISdOokM++q8MLYhjsmNO6CaKR15LNm2NqSCHGMOsIV6/CnQHfES4oYheLa2imdXP6PN
mA4xShpMmlSJNgGPx0GCINExeKR14+ziKL0lczFIc/aCDsaLYaAVMjR3ZFPDCd7N5X0X+gcDbc+K
+pep0STRi6QWB27prQ3tLrRb+6hliGEaw7/Rp/kTRCsXp9ajjdNzzSyXj6XEtMvc075lznGoM/TM
wpq+CyxKuHa6au/S4UcK0J6jTe0uXSn8KGtklc/kBsVIPpuGvTky0XRAHMnq5oj9hbq3YbvpnPhV
G0C+GGX5Q6jp3cWZyY6cbKq43+KFmYJ5ZgheYU2oB97HRAwsjbS+3IqpJiMIZz52BbGZGsWQI8EY
1qr2DLxw9pr2nMZYC6IpiHPRH9vMjxYdBg5AKzy5GtIBRBHsZ677AOop3c+2E7QmnZQWLz2tOSa5
IDlcj8i31LR20iYaWhKnhhRr5d3q9oggWtNa4LNYTOrBvtTKUVfKdo5S4+AweeQFIg8Tp3kWJLBm
5LYa8buR0lwwAcdiAUfLZc0kDNfM8ciGm3C4wmWMSRYVW9l6/pqHYzGBumhPaw8e/qKWb2ggSplA
eChfpMMkDxPYxlkyffWIlLtc3GS6+aQ3OP7dJAdikYQBatn5zhaneNDWyIwQFWYXCBGXLLOPy2GZ
2OUDERzkdvmUHyFznVWS04m1QGs0VFq6qb78PrzrZf5q9fGtZr5WCU9K1LTgojlQ+HZ9F+lqKyGq
O5m5JHKET6aOz7iYnDfT5bBuT6Q1cmohSBRvZ+T6OlYbE+fQHSPVNY1bZBVREZ1kWhzkorpPE+fc
2CKiDUu6ClG5z/htNhzwnqVBqTewb+5Cl2iBnorUFvYJYSIjP2zPieSpky43jQZ1e4X2/FURpm4g
xRAkPK9zsFUdUp4SleOhmeSVM5Lv6c9iJuEP2a0GoHtApUuimrPBlPuD5szFXaR2disOWpjgXDph
efaoZqd3x4vlZsDJniET8d1bS6PxOhb50ZqRioZ2v0eygGGpsB5qDdHQ8EiiGMcbY9j1wE2CzFOP
6ehf0e9+pvBnoSm+Cta9tWh7MgbwVQZ6k9ZkLk77zHX2kZ8/5DExeanf39YOFgW0TsFMO3ZlmajY
tCVnonKRkbl6e9sa1ZlEWlJLew5AU2lyKlHiNXeInrW44n0NkyI0yj0ok/hkSagjNKJkV5y5OQiW
dCJjXS+xwxFNpZwrgh3P89BKD85wx/BuSzJAUMzGvrUcwlW5hUPjMdRKHBQNgQkV1zurAKTUBAxh
+4Xhjro0NZeHwKsv0cRUwDVRFXPACpIBBDxMhoNKyquOFzFJT+kAwosf4vt0wcfHC0i+WZDyOlPT
aYHMu9Dm24QZsKEmUjb6i29Zp/InmD7kdIZ7B24/yYMLvD7LrscBmH1eWNjXmvBopmgNCAmGP7IM
rEmQJF5tAeL3Cxq/HwJpUH/XCzS/W/D5GtD0ssPguoD1PQj7YkHtk+VYdBRp7Jq0n/RnXl1nPbP6
CZHMbEeC+OMctQIE/35B+TMtqDaZg0XManjpAvyPF/Q/ooA0C3zUKbuMZIBxJCJgAkoTNKQGZKQH
hIoYgakzSU3OjlAQLXYQogZiBAwhA46gX2IIyiWQoIjl64j7m5Ay/8pdQgvUEl/Q+AQZhCQa2KO4
qmLO6txS1S4W6BxJP/D9t3ocEN4LZx1Xdrttx368SW392ArjOSpTGOWjzI/gAi6GWS1DDZqR7Wsy
049SqId8lsGSOIYIp96pJKFBCYjmMerevB4FEVvEOPguhrcl2MFaIh4ionh5xg59bVzGJQSi9pcZ
To1wPSLqhJgInKbvvuZ8uAu4pkXwlNXqbl6iJfRoDKaMT4PMCUn2hPSrHT1WvboFfJ6uZxIqJPz1
IKqyx2TmRJfQZGE03kINIdjCWSIuKrIukBPh53ScjDPMFnnwEzhFNsVl8y5mVnybzAxjCc+oDQrv
bAnUaGJ5NAdirIqM7QPxKp27F5h8YEVhK8FFMtv6xBF3RVDD9TSnnzJUd0TOeGuH8mYcr2rsQQeq
QGMll8CPPvYeMhJAOHtxNd+8fgmdIiFkWKJCvHCodlH84iwhIgJs/Gy7F8Q+M21zlpJwiRxRS/iI
gTI6Se3naFIvzgD4fokpCQme140lE6yleZUsYSYFqSYV6SZZyj7nabd5+SLIPrFTqp8B2HcRcIe+
ZiSk2MuoaJDGvHFAGw4tMSp2zzxPkaxiMA3elNUrkhYEYpXzJpcQFkgBy2dJ8UM+Szz7jyXsFpvc
Fo7lMSkuMcVvQBrRe6ai54icl2QJfIlG/y6MyQNAX4SUD4NDbxKEG8GzJ6SEyJjf/yfAuXZyIwbJ
XJpuhMAM1ZI3g7/qk2P1p/th2ajmB1JpzKp4AkfIOyKvJpacUVNUiSk6ZpNPiIXJYzRKyE1H2o0i
9CaBl8lxciALRwI7CJdwnJyUHHYdn8jE2Wd+haYE7vTVSKaOJFsn0n2AHyN7ZhFSnk4k8Ez0HFc+
qWh87PVpXGJ6JDWvBwzEtjMwOEcyw2MOmVCyWghD/YQJHCVNvWqJjaMxz21gQHcxomcTEyoytrWF
RW/WvDcAUMhmWqgwNplCQ1y82LP9GSUMJ3UBDR06O42cJYqI6hpLNiV4tcQUJR6Ipiqtbx0SjJIl
yijRAGrgvWSTqw5D32gbtMZBZPUAVYrAXAKRapKR0iUiiV+a1vUSm5S1PCW1aa1GEpWGJVqJAfx3
0xdPvWlTevqv9RLChNblwSZUdONF0yNpPIduCWxKrX22BDiFS5QThK6BLkG1bZaYp7kVTzPKPCpY
97O2QvhoZEK1lodsjkD7JSwq7IiNqub4PTKebFLVCAIlWIrhBeKOJWwqJnUqm2yyjyElLHFUklyq
agmoMkiqcp8F25CsZwzvGe47YTQHg2fplOREKjkiH6kmeD4cG58lPTRkE+02UvO2F++VjEv6VQxG
MUDzvDp3oU5wneOrCk+1f+fDnCDMFBNIqe7bjKaOlREOV+kS23D01k81wymXSFehtr64tC0JS40D
0ZuxXw29rKdTjKL6FkBbgyE2vCmlCz0nWziM6FF5lU1jHUiAwOI59egtBcpnXBzNA2NpLIH9tdL2
lkae9dRgeS+JYp8GYyC9bDw2utWeUrmdrba9uLH+oYn0nncEOdAlPXo0b4oKrw9JPiTa+hLYt5Z2
q7hhvZ3DaWtPBeiwXlshVnePTO2yIHO5oVpLvyN4zDgWruTE4y/9T8zZnWiAj7R8wlO2XGlBfBMd
kd1IBaoG+x50Qrsym/QSklXgTSEZXGb1OjnizRb4xGf6fbk3Hdhwz40xXC+Bi31XPWVQQXGl1bQn
85vskWEsKXUAtZjohN106PEMkCdlH0LF4uOS/LMZQ4QYupZOUIj094gwa4T+oB3dlolZEalrO3EP
2ZCk68iyds3sbVVvbFURH5WDIsqwz6YRf5r5cI/uhMwv/V360zuU4vekZEuIgKaspsQLmDzdV4oL
qPT0XjNFsbN7HV6Swjfb1k9ONF9HMWpDi/xLKvz2rCLnLWf0WE/+6xIcVRr6Gfz7a8EIEyknnZ1R
K28auph7M4QERQHJJNrR532ctA8iny54ld6iSGyHsX1N9dTdtzX6Pz7twQLQpLvaay/loY3ny9gQ
ASTfR91+T6ym30b59B566adGb3+ks2mTrbRqSuNmSNxPNE/pAeVA4vfXwnzIM15AF3pvk0zPUZe9
qKibq2RU16HG+dExedxNJj0qq4MRWUIXcfSNS3KxSor7dCaUJcaZ0WKftuvxcdCM79DCBOkNu8mx
JjTiRXXw4KSsHN18jhoftb1zH/X2xay82yZxHhjP7cvlGEAA5VU2iqNuiUNBFhzBlyCN1DWr8j7U
7IdOyEeADJK27EqV5DY5/QGe3UW4qPps/8lxeqJiwAtzc5IXeqWu3Th/lA2xE4NjnZgssQ4bu2Ws
Lz0itur5SrO3gtPo9qe3Y3bFRZcg8dx2Gk6a3Ve7UFQckDzrawj7u9wCnDEvsgG2iTkbN2FjvYM6
d49klb1pdXLj6Czs7KU6+hXtAYgUjrwOmxANSgqYdwkYAMoB+zjCVQgUDrBCQgRFMHGaadV+WAA0
UfESskAMc7JxlPmcADGyTetY5ASZ98VQBkknD13hcuntMza97Zhqdxp7HbYUbKUX064oatSWXNg8
IDPy01Sc3yuoOqIA5iH7W9lAYJdhSAicw8TYeUBJGhR9YmHfNALHIF6EW2otSUlYN138Efq9jeDO
X48uFomc/afIkfWLykNDqVHbIfHvLRrZjfZpWl4wJqR2mFrhrWo4Nzh6RQgbsk/sZ2buNK+dN0/I
u6ovboY+eu65GXuKYbC5+LRAbnQ8Rf46JUmV+F/xAH2SKXbWXvWqePVNyEa1PaHlKM6uwXlVUOgU
sQ/2KRqTE/LtVROyqU0JFL90/Erm5EvTe7nBhbm029120zhp4MVZsdWNnMgydYWVKF35HNI444Wb
nnEYwdE8MU76mnmNt4Occt+pJyHiR4GcN7DtiBp2WZ3IEL9KlhhuM58YoHMRRkpagXx7k43D3YCd
iojkFK4KLelsDF8xt+TrUDgnMtNuPIvrKunSKHRErtsjCYkWEFxsJWu/RMYaM8y/jRdjjeM2+Aep
4PTI9tdmZD0zu+w2Jby/iSTLnjSJQabnn1Uj7Ry6WpEkU9zCPGG9OIzvaut7lh2aVbBkPWNMaYpz
osrkQbefncFFOsysZDKoo4ppM84gbF3Bxp6jAtgKmbz5/nht6bgYhKOMNb6jcUcS8w/PJy7dReOz
KmN9PdbqkjfmvoEJGklxBLO3CUcNnpg+HEFr4sVIa+oJ6wRPTSclKIY27XBsS1xglYOhb/OZCVUt
e9DKnv6UhxSiPApFdW3P0a5GlF0zVITOcgwdDsvsA6+JH5+GHP0ZfRF1F6mkvxoYrBPtsKpbCIE9
H2ZUt7gTbHvb54TTu1F2n9K5nERZrc2+XHQf+EQdJpJ+nA7rvoBc4UhkpzFVBQ0UB7GBQgIAFspF
fnTMEhdE7yQPlE+bxB6f89JFG+yQhJdDehO4zhlb6QcvoksRt2657UbxJZakOS9Pr+3JDGbu+AOo
iLeh7XGxosiqMvwGSGZI186h/0QxgJNCV0+Vy64eQoEBGTTR1sGcPyqXg67EJVHwEt5flSBvHmIm
RpwrqEDDnkAMRjpuCCiThA6A7T3Pjaix/mXiswHacZwS59lW9EHGhhO8N8y4DezpUtlNuM9KM+jh
FJwmeFx9GQ44jEzGrHZv7SxIpFeOBh02a6Ir5SmiravLHNKVE+iJNkkQe6HPfua+THm5q43qqR6T
BwWSZ6VZjN/xPefUfzrBw+OLVsTwN/P5MXPtfaQNmOeVnRJQHQjET11Jt1hUgnxEq7obU3DqXv7e
JWWAoSaoGmAT/miXuDOM/ZCCEp3K4t4m96uYzC9zwejFeNsi7yXK4uqm0Ntjn01f2jL5R2Ozjmw3
OQy3pHMSY+uPGG/QUuTgF7fgdrNgmhxykscILJ+ubV2wi5oc3QCN40NIoQ9/jG7U2FqXnAVNq+t1
KTtvN8tkK/R9iwzhCL4JHV9tbiiXHglO58n1pNpxE+rrLjyFgFIP+oLnrCSEXpRUddD1Xh8oTa3q
pB03ZsvC2aAZR50AI5ZmO9ukmoaz0VdPupd/1CnlrpMwyMdereBQbHPNum9V53D8Sb1N2zzCxJbr
2aw9cIrJJus4QxAYE5+1pD/MLMa3Rvg9WHs+BePak+xukwk0TJrVnjT2U7hI8CVKn5u6sLDz59aT
ifCCsDlxsbi/1ro4Vx3iLVxbVUA/GUa2lhH3TSvYRCZXptVdm0/Zdj922KZRC+0lGr9NLMB32Km0
DlwK6jCPOWlHG30JOUHFm4L2Raz1O2ZxDl/tntYYgJGKsZuDqpPU0fSqjv6bufNYjlzJkuivjM0e
zwKBgNqm1kwyqTcwSmit8fVzUD1j3SPNejebZ/1EV7FIZCCuX/fjPvQ7ijMJ13O0dQ+Y28jdePJ+
nAy2ex1nfM/7WAfaEswixPzqisdXAUd6NdYe9xJwEQxRovKenX7ulp4QNjXdPFJx+ejp/Ysls3ob
T/Dka9Joo3Q5oodHpxTOHqsC5VbVdz8R8CXfyWWxf6pxzXEMFqdh6nkrtLQkpJW+ZlDAtxoFqzyj
pC0pzZUfJ7zvHROTrLzKGmYS49prand7U0vafZKPh6rNFaZ4x1jEER+sVrir0Y7ORL+J7JgcmC6f
hmUwGcT5AmYPoie7LsWmUxq85YDvDcj/NhMgmeI86eXRKql5k6aXbOCTdKscwbq37inqk4BTMBBk
jXWJWM/u+3j8VbvUrz+1snBXgcLHKTHgccXQvjtQLFy5efYhEJh8prlzD5YGCgtZrAb7BjXUeNEm
jHHdpP/m/nhxdGIMDAkpgrPwN+w31c7KtSsQ9mCZs2k9UFzmr2QQfFed+NVGSma1IXj/Q5F2ffNH
r7Jnop6osvjnRvcY2ymKiqeuasD/ZbpIjVyTBGjluGGIwYyALsUyBkEyueMJLVtsA5nNvD7RyWxi
DV774XasxK5p3GqX0RiwSqhY2lWz30+l6m4el+Vczcab6k2FVEhOJeWGrdhkg/udkQmcTBj7kY6r
L0Pz5JqKF5zyV3MMthpV3+y7kOUHD3tmXu+kU305Nc+GNU9hUUBmMgmwapI4dCEKNIoc89CSBmso
kTOr4RkW6ZOXFzs/Vg8pNjJu/bsOyCflmLw0yz56GFB0FgZq4zLzzW+Rkdmsu7Vk5b8UABdRneGl
BvFwGlo8Yd54BQWg2NlVch1r9tl3+PYgVS7KuDmOOTNTyQstLcXJQsSENOSukpaTwyAaaIafUdqf
8CyuiDbzg9fpygDNdkYmfG9yNRwHCwxpijWSB7u9cAd4qApuj1WuPVOOKvE4NI9Tf2eMZ5wqWKQA
C+8cu1uHg92AMmXUahW97Fa4Zoq/t239eZ4Q7BRWMMnFL3J/81HcmCucT7TlIcNXCT/NQJgF1VhE
la0J7hVuMpreln43/oYajyvD2k8ntKfEjcKdMUnIYpV1ooPgu5cVJQnOWTTQRaNJmRe7Tu/w2MEV
yKPxcKW5Ljv5/iFlpsTSkHz5MzRK1cb1QG3Mkdw1O56SMwyYVr4Z1r1r4n/obRZ4E/+hhng4OQ12
FP6GysJbT3SG4vsF5uBnDsBiXXKkigLBniucKPw1lP6zl72T9cm3eoXT5Q+pNginW9K2XE8a9vF2
ioboRHm5EzsnVY99aB1hhL7aRt3PazIQyalxolX2SH9ruA5RY7lQk3PRuQw3k3uj2Oeld7N7x0FG
jIfsqxboeZlnUy+vm+fBaJ/aiSp1qyCMjv/9GXybWo8+N/eukUvJnSs0s/Y2uMwhpQ+ntyjVMRoO
voP9K02pNPaY/FMDtRAni+DegW3PKi9Fh4lNQSVc60b84JRxRc2xTnUYONtGRxlymtEiKdrcdTaH
cyGDW+4zCXSKgddRyEAsK7Z23e7NwjtFPqh2UfDv8zaGciKAKVTxayzjuz7vi2VXManbTd8vNY37
UoBLCxpi+R4V8aNkQllVFf4uk1kt1GEk18hQVotkrIAGTOHgrWwvfg6Sbh3PkzNeeFzzY3vE/nLf
gXwM/rCJclL/5cDsq3VYYyOz77eeNQAQPIYa4pLf8Ri5vNGqyAc7ZI3o46O9rkyL+6gxWmvD56Or
wVyBweSVGz1uqVdEEKr54PXONeJckZmJZMx3VtOjvT4UmwYg9gK0h0YtLNpnSZsuirUylkXOatTF
IJYH2E8bTsSKAQxxia+/aMatWbMHUKG1bJN2O4ysjyd3aJeTaWGTKuNtbXf0dBY21TC22EnWsZtk
YA768z4BOc9O1dDg2rESzvr02QR3hzc8WmcZjVcR0RQGxe5WTOzTqUPdqCq8qIgpMycssPeoWrSa
hhLjqo9XbscJRwHPqtCTem2F4kSlwNabGoBhavyuCszJrRFT3ExqkZ8j4vDRh6zdOoF495vuZMlp
3xTzR48vZTc128YT3jaYYZtKtR+6CpuLaX7R5/kAaECf17h6Gu29hgB6Yz64xO66JCSZ0DpLM/sA
LECOwir6ReRUlznAPGrJFv8RO0ckrlXXsNvLkKnZ64UrTRTjtmjxFCRJ8BiRV17n0IB58dEVaxmk
oYNm69X9vk48IoBN8pYPJvYwPvop5/dCbof8VsI6XgwX0fF9myR6J6b5cJ3dp8Atzg11DUuXKO3C
okmiUvEAZNLVtpY1iwSs6qlhGldWryHYU9Lq9NYDH8cHFI0cS2cgScuZ5N+g/0RglHZ6nXwllPRZ
RsVNcdLfeQMBAWj5AJD8S037WhqYDfLOozdXBDwSmB8GrCkLRRAP776tNqLtd6GNLTLwMuxcLVF7
U9DGXWJodXHiqvmjUNDXgHVvZleQoPadcYOxEmhkiAkEyeJkZfkz1SfJgSjtdFBefEaGKxa15jxa
WeKv2TFJpkGywQSlZ1yuuSaEos9RYZavlbHWUAv/7Fd7pvOT1jMch7Y2LVsoLBAyWXuFTb9p85BK
abkDR5ZgFrcsqM0NMkCJ8RdB7mDOOopejZAjuWlOXY+AVYIiNNzDQE9DlQwosf34bMtuEzTVOSrj
cRcI7WaO8onBaMNIvHRq77kqxoMd44uZvGjaWp72UTYtyLkBaU/6D1o2blwZgCgdNk5uXO05qUuI
CN9cmcSLqjcftJhFVjHkiy7g1mHMmnkU1IrlaPtV2slZhtVHjUCxrQusdDXn4Up3gJoYFRndkDIN
yZejcMKu6HPa2QAa94jFQCXpH6Cp6Opb1rH0FOeSr1srmfiXrOIxNoLU38wsALqvrRJbfBBXctMB
pVqYpf7a5TdLi5BR4G3WygSdaj1BSO/x5KWPXch12Ve9xWtSbjNDe0tzC1us069xl7FvN9IVWWMD
jYY9AcFzyREcEYxprYNur7Gzr1WrtkTM5qAr3Qv2OIufmD/Je3hsYZBBVmJUTOEDviFE5wBMF3bI
gjEvxtiDgwjpaV4CZFDHFyzGFWKvkvgHSC4LQjCGAkhJkCPOho+QywNb41zdMCnAjKVWud4aITUa
QUXiHMHG4w388qfpIZRS25V2XO2CebsyWs5DqPtfgUD80tAJh4xkAif/K7GCrY8anmPZf1AzilbT
wlvBrGveIgdve8YWfFHZzdfosewhc94vic41cEAFa1lGYPa70yWvRwhCL5k6wKDlkkC8XwUQ8th7
XQdxrAlpCINOojbqCZ7hTwknbvNUMRMsziDKmhqv+/AZlwMchoEVKR+pHS8QhDQjNFDObQQeToq0
6W/Kp/EZ3D5mYMg/oc8iSqW8GS3EYLYovP6F1dYbEZDFiySmYOj6ObR5L6C5BLuhZDGF+ycR6yZ1
Vv98XPZ/zcL+P4y54u9C14EOqmOxszFPGv9n4nX30Ta19v2jbaqP7Os/mQH/x1/pb75A9Zc08fwR
gzWYdi19/j3+5gsk0OrYCKCugV4OI3euefx3V6BJu64r+SfUP84pWOMfXIHOXzxd8y+Jy3BuylX/
jCtQd+zZ9ff3yqf//pXjTfxHVyCtiXIycEYt9NSB78DQadXVqnfRF6XL45UW5MxEn965typz86Of
UsaQz7UZbprdV2l3KqvvgIhMg2ks/rACED0O3V8UjYRryvQGPN/ZVi8pGjEyvFkBN98cwFzAEnEW
0CdY3DtD52rQYwfy5334sIrjbp9k2o1Z/lCj26TdUwjtcG3rGdQ8tKxYxY+gMdnXiUtVOTDGemqK
LBP50lVPZmi+I43DvhHoto1nfTX2zm1prOl8g8lGtK/JGLChsVuYdDRbmRPJirqYS3oiDzUjataB
yTinV+fRVuUjP1h8ZN19kHffmK55U7pyLliqtvgBZbCbu0wQ3Q4sTsLtENF71lWfZQ2loxHjVxaA
7q7YjhDuN45/1HFJiGel8zbXC/tbbv2W7yfNo6SRWt6UxM92AjQUjBx2NG4l78NB+K+cCFwMEVYZ
Qy0YqxjPiAAWSbWlz4PdGg2//qiBhZSPYAcyVeWrhogP8B+OSavH+dG7N6P3bTbUFuc0tHoKMe10
4bYZRAij20QJJ7lG2Qp5aEbAQaX+OgucPdt3SWStiMHVNrtxqeJb3/XXecaugxiFvTRCZAbrRbqa
uR2d9qBM0BCF/LViCmLC0vqhgOQF/9QTrMX73Hdn5RFOZJ8h48cFOb9hZ+GH88vwbozZw+VmuI5p
Atw6kAgIFHKEyks5X7w6x2df5zFtzeUw8f2UghAu+3ca2daM60dHAaly+O0WTc9TNMo7v9uL6d3L
FDU4+h1Cp7Yh8vZDLmzZUSVH+S3HOSDX3/l391sHqpF8Eyr7ckrQK064jQ0eWhLVL7x2qNkwP7Dr
XoRetEcvHx/qoD8gaRjzHj9dOW3BSU2YF4ZpvNJsAJhGzNQWYPAycFfBqMwwcvbJiqq4B4QT6qw8
kdL4fiU69lhnvXGadB2NFop/dKh8YgDeQM9HKE21YhgnYJ1ROffn4xrKWRmruH0ZcYJ+a8UPuYdA
nIb2DiIfpBMNyUsNmCi6mjCZAdpzM7cTLkJ4qpCQ+PowEGrPwuLz5DJ3JgRGVkmJ2pYO7SUsuQbO
URWiuP43k22zuZ+0gTxpKZp108EqrNAjcwnxBOfumKtnrUu/DMiyLONZoxXFkYjcSmIdWigRNrg1
EeYbIroOjug9hjSeEItARQE20HOO0krfPLZrKwfJd+HYfFWwvazJ1I/DYHwk7BdIj5FAMELEWG8p
bWvjQhRcTYlJyqS7F6z+HNvZjZpeE0SM2CSN7TZOWWQ5nXnwteEpbdHdSKNQnSSinTlzwyzLuSZd
TWlhe0wTfHzC5PnBwCS5+jX3f7wSld9sGpdYnqfZYJz5YCqJ6SNqypXbhr90Ufmi0tZWTTp68t/z
UlqINPJlyrwlnqzhZmePuCpvU1vfkIo3ss4P7Kl/xZRf07A668L01vp4aofkbWilvYjKqoIqhRjI
xmDnzeBmHnFTVoDDtU1ichvTM4C/rDFoW4CmjT9P6y5ziK5vcGgUVBJ6Yuvb5Qf+vtKszaUTio80
5FT3bzlqUT/XzBRDexMxd9rp1OH3vQxg5MvCouwhC06OgZTdC/JBLT3m1xyuHUowPxrJHFoaCQ4j
fjXJ7mfVpZB2WunDAo24IRmAZO15IVp/esAmFqWasEe4BCcNtF0A2xXk04hnxmGCREt7zIPwrgoQ
Q6m1yW0P1ADPr22H7hpPL8Vbab4RY0siJ0AzYI6k4wWF3a+La5Rk7wHflibS3xKMB3WfYi0IWUKm
0nr3eu7Dvo65Qw/kZvCse7R3nGqBfiUc9uNnOJq8zF76TsnZOcqXsXadFRnH97gZP6YuJVJXFn9a
VQXe+mWP8E4XUnY1+JQcgmhinixAR7pFXW3Agt7qvkRhwQrcTgI+sJDl0m7tPWr/zkqnx0bJ2zRR
zzLFUAHzpnlpgN4PYXUXcsffdgGx615/DszupStRSVMB9hFw07605lxNh1UogLkm098+k282PpZl
GDeXJO8pWIuWBp6EjU7XC8BJqlM0ZvJlSSDR1HXauJqEQlXuhWV1sI3+BeWuOytRsAVvGCP42yVW
jl1OCAdLkSIaDKhs6RX+AyUOJf9+hDYpbg4Gn5Uz9waMql3REUyqlVbshalNL3ix9nCdSQ775uyy
IO4ZxS6A02HcatQg6kbNTyKM1aJWLwPNO5oFSciOe1heKJICifRE7SMJ64tWMZ5YdMa54jNIsnuL
qqoFI8vW7kjlYfgZabPgM+Ll5ParRHux/IJsjZ3TGUnvsOFE54A6Zarf1cnN+2lnDiRaJ8VYPA93
tUPJuV26ZCrVGVsAr2d0X+Wl1pKFOYF6i4RnESx0myGqq3u650wovF2OuyezLC7dtpzol+EPbsSA
PzNYwGy+6mVEPmqZG8aX0TiXCOxeb835Sv/oZ7Phcf4/9AkxY7sskKVr39omQ0RSIsJUHbR2RBqi
X1EBx7hsIFoOE0a4uTGXWAfvAi2WxB1c+H4SNpOebiOv/WIc8jeZVnwaYB4X9RculHnVQdUROh4n
WUFHYWQHpM8wBghIZouU1AFPB0JHG4UHbFlMagn1KL76SuxMO6f1cOY8b3eRT+VQ4KJ+2wSs4wNv
mmvQk9xszC8WbssiHS7AAZL7eArvxyxSB6OIbp12GdzhwW5xzZZaeCSqi7E187Zpotv7Ig9f+35y
9gP+7rSKzxRz8JiCqt9wwtlHATUdnAbZ3zx1V5pmvGBQ547j1tsig1vYGadx3BRJjfhZmJdk9mSb
cfDUsZrDfrVgTftsoppuk2SSSzbsGAp7CpEizHSDCZOX7xQxWNVQIKqsaVV5FZtYK9qFPvUlykEd
UylBSCdMH9LAtKne+BPkf4dtgiU4pU5o6nDFO9N56HECt8PwaRfIhk43K7aHniar+dl/UDj97om7
8/lz9tlwwmPAaEwPgOfiuG2j52EK6zXUvkjiYeTucTKGcsBTle+7jiBpgjOCktCW3rd6CzkWbXNU
2kJxXjl1yP/QE/82W6sI/pE6ILU+FfViCoL0MOZP4dSCxrcseFsUyEOdoXiDiKtWsZFtzbsCD/kW
HxffB0H9BEABy0JmtPGMhZBAGXgp2B0KUBtgK/hvyKZHmOBy26CisiDSUw4ljd8AEKvIcc7l7GnC
/aUOBRSCqOjae/YIMOS8fml0EynqmfTfaSMBmXp2PqYrnebd2T3D1bT13jNYz7DQrbd86brdpzu4
v7aZGs/sHBYG80gJkXSbtFgzCUme0ya+ZjrmmqIK0afT/o69C7dYIPid01DEYPtgq9n5G4XH/sL4
iEOHGIbOChgmDtunNtynUpBZL9eZzmOKlFOz+cwYKxyjBTyzFlFMFt2PDtR3XZPJJeNik1LOMn5g
jsU3Oq8N/ZIXH6I3v+G2NaA+pg2UADp5ZjxAYspsx+Z4xGy8HnKHquFB7GpZdEfCQttsxoHHrI7Z
Pa99Av7A17KvQhQPjCykxHVjwtlD6lZrPwp7NXUT79Nq3kzkdOt0LupHMoBJ0UMMt2P6SJsSRi6d
5G05Vp8V6QJGuAZBCm98aaQ0coVRsdTHT0eyTwjTios7MTU22OObSakEYYGKAaqLYYIzB1hsv82M
Ya+hOT1PaLcFpYvzYzIoHIBAuKBg0DsasuByjqkjC7RVroM1Nt2+WUpNN7ZZr28U7ez40pBFA12J
jUZhIwBH6CxNKdYjGuYCCwfYDtRq08CZKAGOAsT54HejIZul/xSvPH/YCZdlcYHBl13RNG/I4nOM
zFSkYAZi+a35ZY4V6pBx6PCsTVthXPMGqmltsSwnG9RvaKx5aivrN4hLwIoLwDXQsbSuuuAE4hRR
vEzY4rrDsaQJdL4QdUqtgxrFjUppwEx9cxa1fCs6Hh4afY5T1J50rz2NmqzuEo2dnG5NzGBN9cry
yoDcEJ4NE7EsytuRdzr2s+GRNSOASw2dVXPKB+mCj/YUphPAo49aV/5E8Ab2ZLy6ufIAZ06C/0sS
E8n73rmLYuPoGsrZAeUAdUn3CyPrUks7jUPT4lPT24+qLa2DRBW7y+kSCQgeXvqvYjSbqxRyZ9Ta
dEgnt9hjazg5QDr2WZGuEt5JdwZZrFAbvrOWDUiSGf25zSq6/0yqpCo9rC/zSdUM1UFy5OpuLy4k
GYcVJBB6i5/BC2qoVvQxinpc6raVAZ0Brpwm041NNewUz2pWXSt+Qv2XMZGhfwru04qNGf1W9zWi
Id97BmWOKYM3POM8TOmjU+tqGcBEYlJOHkoJXDiJO7TnnjsTtPMd6SljM8Jq7gGXQ7SoHzUCzFQ0
TySrWFKkvgEqU4hVTOp78Ce861n6k9Eisk+Vgb2dpoS1oPJhS0/qK5sDSjzdJsJHTLiD8La5L+2Q
e1qYRbu8F8+hL3YR14tn29Tv9NEmMmVUQFFmKO5UrcGmMYdVxMu8SY/vYD/Ae63OYuT0lEZHWx+7
5Pg5p2hoWRqFvSvz5DMcrA6KL4upum2eJMJFU8lVWahupdtZAI/EghCYjHshcAjCS4Q3hbt/kNBc
fIRYenUWztRxHgcaV6k0WJNK/vGhVmxyRSWkTnAyopOik/GLdKB2OkChzJFZmSq5O7wj53Qc0kup
dXuaEY3X0M5eRmNwjkHV35i/663uoEQC07+KrExPY+PidVOgj3BznvJUf3GD6XtKYtzz/BH1NmwP
lppKKnhn62JQUBUOF3BQVnmw2C7gu5UHs8b8ktpLTCrI6X6yQKtwVmETv+m8rda94hH3FJlpz7+Y
sVJnu+O24cx/UaZbX7nhHIuqfcAf/Zv4+EyAcUJbjz9Ya3yldXUy9GlYznTMFqInDjF6OukDjt5F
ALQgyNc062jrVqZMnyMGF407DNSaZCt9aiipkvvIpmqVRlm9HvxlQMXgBACAZwknT6qF63p01Gng
tR50VrXhQknOZrStdc5YuGoqmoYr0AIrexxebHva25l3GgHbkknNT3xbjk3q4niW+q0C1c8fycuW
LlgpKgKTp0KM/RLfgQtwuDoT30eZa/olWVRIKXpBSH/uDoCYyAhPHciGqD6u3Ext0E2S1ZB4H1Ur
hieoQDRPE2eqOQ2B+7OXlERz0/6p4AGe9Kamj1s80DU04PwwXsCCWMgwi7Ez6RoC/VQSxqCylLaK
IurtpWHxbpFp9KhM+w6WIxa3OhhWRmU+pG6ansO6fInwvh5NtK5Jd41NOoYl+4EGgIDubuwInEAW
EjaTxUY0E65gS62buUE+0gMiwhMBoFhcyyA72Y121zVYPTUN4rAeuOeBXP3KKEBwVLg7zQC4QOY8
JV7ZnuquUnPYDstHRF+rGxGwsvOcGGnvxJfKAW4psuQA42hnh1wEEe9aNeW3LvXTObB4cGdbs88v
0lYwdK3kNc+mbKNS64p7+5BrubHxIF6lMVID0Hxe0jT0DTHSRDHSBo1jLddoYpS+6y0izT6ojDdp
HgxQdqfyjs0kbmy/euFMgZkw5Mg7rLeWUZVfqm3vqEtSeA+1Rk6YtdUTqS6xiAny8r22rr5G0KqF
CVS22ZMmXBa2YDbw0dcmm4uwIfro7/Dr7+qCjTF98XNoxj4kek1wNCJ1+cdJk0arOkeGAhzjLId1
U0QlnM+rHl1Z0VtnlkCYjCyeyNzWeNubKFK0oYh1VrEYrTybRpjU2dXUCS851s2lXn75ITU8+WSC
v1VyYeoUnWh+8ZRyIUBHHqB8cba4IBcCPXuadFwerSOxd3rpj+y0lWzT7phHwweksoc2fs050pao
Nv0montSb8gKZrC3NxP3vWEqk0dNY8ByNVB2Er9gYmC+MnzGcIsLpanwOVv0xISyoPfCw1geO+Nv
EeNMn/UGpldmvdRjtVh2q0pje9ywPuTVioGecrUpG/G6TdRy0+HGMRLvfD/C653AoR9qYwdtpN17
BAc25WPb6C+hl9/aNl/5NEwsTeqPFmmbvoUy+coDT0BJVdbVnkD9BV0itiOLWRyz8745/JE6EWle
SHQCTdN7MAmd7pxLbLBWCvkBpgk1ugYlU6e4nHYVURKukR6/L45nWinYLPr8TIMhrbhGGDeXl4Dq
4TxEOWvUAGkq0ti168YwITlejarsjlqHxmsl+NhsxLpEmtsuQhyBTfPheRrqmIFIWY3u0uYFxQ+T
q4/ocX9UoaLMWlyUqs5W6e7SMnMg6FKgzdYwmJC7mUS7/g7L+DpvsXbYiBcLNvrl+lK4zFClQPPB
18Ktjx1ukfgIJFW37cruNYINy8q2LPUXyy3pvSRXMzrZnhDtTSuJgZDEDZelVWyKGoO3ar+AF9DN
NWTPWNqvKoGa3UbirCHEQRamTYG4H9d0uhb5+dmZOiLPcF/EkATLEMSsz8/IDqwHYkUonQzpDOAK
n/NcxZFT75fs84ThJ2ON59CPuHD9hwTrH7WtREAa0vItrHai17VN2YxVcsNhbi/86sCP6NETHOj8
Vgl1e2cipwDakh8wbnPzEjt5O3zSjYpJIKpPfertqXe9ujZfbCDcYGkQxrf1ynkO7O7ZKJDtqoa4
EjrRDmnlEDkEO8seLroqvFeVoLp4Ivz2A77QnO9vX1S3PufHpfWYnuqqxcZ5m2pcF4UaVrohf/4k
6EvJMr6eogMOisTOYQCeZqbZEFPH6Y7jqgz6Cw/4zartR8bPR4DGuKdz6wFS2gO9AKcqmj6DVL+L
XJM2h+yYTvCMBEByh29vOL8ZIB5AB0vMQ2Hk1lrvjEOJVXLtj2a+KkJ2G5U2LgbGraGRw07p0doi
DUSOzanonc+xH5GB8IbXaC4uN9nl0Ba11BUf2jq+q4vfWLl3ip0vkbEZFliJcIO+Gck+PVNodZSx
+ROrkaSKzpoApuc5wG3oDM5u0pBzlMi2GjoBbszFlCgmpjh/09kD9F2KqBux8/eb4CWEyOkMIdSo
GV8DEQA+V/RI30G46jSkysbPvnpBcl4Uh0F1SK2z+6A0VtIGPFWn2bvA7bwICV/vJ/+rSerPKOhe
4ef82gku7oIqab15M3mojqOsbzIbXsM+OgvsketmFvK6r2kmynWune1bu11KGbZsWMwfrQxueFho
k62JVPpQgLDGTsMuS+kIQpp59IloouD32Z6MqLGh9ORSMMdT5tduypfa5jzvNUGrqtiqqicj17ef
omM9TxYNIAcNgbzo3QAVsz3nrnFIku4ip/biGX69kmb7Zcdd9kDccT5AddZ6sM3ijTtiYRUzZZ/F
EZ6lgh+p1Yq7uptvIGo/GV8zuRW0QfxoOBwEgXxt7JybQKIY/JHyZ5YFZ04VriGAH1mgE3ntxpyv
h/pgdqA7Jv96S8c3y0mxDqlvHtPhQS+GQweN4Spl82AG5KWo3KDr1RIn6KOfvPDp8zVTbx35rMZ0
4k5rNRUfqRv/4rGxILORail5oZUFR33ItopqNwWbic+S3xG618b8qrhDMr4zcdWfuoPbLXOZv2dD
Te3MLwrgIsmkfrwoeFszjdihs1M7iVMLM1szzrLGTuXmkdnqKgR8B46dGj/mwUTxl11/ERmJP2dT
+NOxsMedLuwrvbeMk+q3LxviYC6cq1jjCxBsAuPpXqeOlFf+c1m3b7GX7gfSplPF6NNmh5SBbjHU
Nv668ZrbOGkAzLEAzCZrKzFRL0h4QT3sWigUzWufq5yeOzChIkUKUT4W5oHvWVAF32YLZWTgCDd8
XHRNyz+Jqz33deQhoh84hnnNCr/7Bu3N5UrDt0UuD1NEevZrLtN0yFFJUS5Kh6nJ/DXaddXxQk/D
9pbk7BACuhXj+fwf0qPl3jWcc5rJfmJyj57rbguQsF0eApYVEYeLY7znihrq8aX11nFkHql/gOAq
zpZsL33oAADW6mY1emwM+OAh3fSQ+0wYcFrEDbKvop0qo80YoaYBZzj7lXMOUvWjBvUQaNwcKBmH
w5cRWc8uhMdpzxqjO+zUeyaWtyGyHu2kvydlc7R8iTpMO6iwRX72xoD/BOlhIzWHfB+ic9Fi0mqu
tTpbBY9+m2YE7ZDKRBLsulz8kqjbGEB0/DYBoOjZV/InBxEhlNREARZ0hKXSvGJaXtmda3C14Gh2
JufUEw+G24wNdE6FByWfJ5mmDzmOpYwfMpfOlyFicCwKo2ftw3XREdQqJ+I77vRXQ+bX1iCjWdnX
tFSoplwyotp7KzOqVLuvCtDa3FQI8R9I/HKgH1mjdjCuOE8wXX5aPRQ/D8nH0QLmC8GD8a8zW+mf
Akg9/o+o9f+fxhHTUhKe0/xXHHQ2hO3/nSS1xS/y/S8wkP8Rl47x4r//Gn+zjDh/SQN0l+so4Ogm
y0qMIX+zjBh/wSXHMeLATdcd3XH+DpIyxV+6haPWdW0Lurel4Ir/B0jK/ksBYHWEbhmmraTu/jOW
Ecmq7r9aRvjKDeGw3pC6LRznv4KkUstQTUm7iZmU3h3XyjSCnAfBKlsIRStWXisEmDkaOR3CT1kk
Oo6q/Dfr+dS6dBGvy8Gnbq15qBNmDZLrrOob5lasMPvAsbWdCwFB5zuwteLwYZTpAZliR8fEL272
fClCDAxkOpY9Z0MSGsYSq6a1Q/iez2P2yGXaJdwfi/aGYXYMvGsvvc+uygUzIRerzCIPn/gTu466
f6cBe90iNmDTLgEHTPGxBnC5tvKsPAwtXcczUpdUPWFfYsH5yPbJ9uVJH3FzBvKj1TAOQk56Jsem
E0knL4pFs6v3ZcZXMjZfDSYXYnGuCSOkfQqKaWXqaLo2JJCzNJITUZLYfE9cckBBWl7Lmnc5ATq1
jcBjrksoM6vW6IiXC2sbD+FOp6KBCidbgljS15VRvtG3mu27K40J0XZsuC4NTUWwyVdro0c3Is5P
vYuigKZQNuHZauAXy7QLIIS7wFOkYsoTW1aL8m13b+TBb67H61pS4ULwgvtko3DolUdGsblU92gz
i6GF1gHe6+pFK5NhZaqiWfQs0+BKNwcTj8HWzZKbGUT3ccz6dBy5e49NjacmAsroNtpmOk5avHZS
h/dkDmt8hNK7aHN/VblxvQRBa6H7hPGhTl8M1rvHtu8OqRID1KT5fecwFvYwCcrpw8xpefKFs8L/
H8Jd91OVvsa1BJIlL5P3WXbuOWnLZ93yvyxSZKwlh7VnUUgZtrJetSibGzmDs9zA4T5ZKJ5Ixu9B
/eg0lwGRxF2diVy7L63XyEcMZhirbk07mXfUumwtylZHlpYbtzK3AN5uQcpKw7IhN6PMQMfN6h3M
NbzIwNz/jbozSY6dSbPrVspqXChD6wBkKg0YfQSDDAZ7TmDsHhx96+gWUZuqjen4SyvJSqaJhhrk
4M/885EvAnD/mnvP7QLjqY9YqsBXHKDE4CVyy6FcI+H5rfPm1E9EEiQx4yZek45/HbxyUIGxNJad
Cpjy1hXwyTQZ0TJY2aF9qmENnu06PGR521JWECbD02Svks8hLy/BhPyyHHRR16IYyQRvG6zPDUNn
pIvIVrAETmJH6XR2GO/fjsFb0zXxrZ3pFJko1tcE+dWj5cEM/Cm60j/6bfcZh4+yws8ZuCI45q0w
z0wLXpaW5zJBU3OLGhi7fhg/yBb5fGcq8y21ixfDs0nYgR4Z9gXLzotLQhrkEM3Zjaof7JayEa/g
Oi42BgWG3B5z5uVkZl56qyjIpPrSIfVc8ng8ueSNdTyH37O/SkOoAihka8ZBwwme6W1eMmk2s0jb
hPG5zu6fVgbyQP5rvDFS9owQQAwvGe5Kz9tPDGA3sRovrckE2mdDTxlpWPuQ3UatRozi5fQQMoav
HCS0yEY+5wxVaBBn2SqD0v0whbskgKJt9JV5zNpkOMo2hgw3TRvV+yfbD48Fmq5qsMON6XavooQ3
sJCsbiz93SjgOhRMl0pc29A3GoQSshQEqqfEcAbBQus74DgLzPLBKuh52RARUifYsNQVSkUtTs6w
mW5cBmQ9mldK+XgBNUzeDUwkSj8jIWDnvUlmeepn/8BCgv2yzdSuwuYnFuNPniYXErJ3o54ymE3H
ajNo2DcQqDD3QKq8mUycyUJ4ZnvNwSTCbxkpihtEtDmbTawMBN9OHxxX1FG5/VCGDfdARmOQV56D
LzuwSb7L7kCJ8Kv2DNbT/ehRxLQC5a6DPAI117BJU1jcXQ+Hawb/nxb2tI2zkkjN55n6aw7zr9li
ZSqUd3ZE6q6jgTLTBDqMOQ2QnwFJHyfJzeQH/YEEpGeT2rYFxpFhk0yh6AOQh6LKuCdPjS8iieWq
liK/8xsAI024oCqC9C2944TCbW3BYOFFnx6k0V+E0xD50KSfyRLch3jCWZHFe37x6tZW1dUfx3M4
4FV1zOZoQIVhTGt+TVN6mSsDVLOPcCAd0UfBACava2Z3aqrzAn/gJg7bO9OAiZqqoy/dem0gK2Q4
HN2Nyrs6kp1EBoENLf2b4ouupEn43ZsP6CVqiVYlOMPFtXcuBfS9urDbtZXOEn1k9tL3y12TN2jk
CK+2x/aZtU+nCKxqMQ8EOMd6hU+2JDEBs69yNxOoBg7EgFr57LrhkUHGcOlS4njL+dxb9XtiENuQ
F7VOl39ahrQ8uk17UjMLJJEBo3BTZg1WDjzOZuCMaMZcEUNAvEes8F7O7rlouH/TRCsj2smBSGow
rHdYOJj+CH8LLhDf6M4PInYVhnv1vNvcJ5hhXkjtjmq1x1m7N7OaMykq0BoO8ypSbNHk5HRAIfCI
mTOYMYB1DZiM6uKZ+NJa6FvAwOGe1SEyN0Zm/kK7Ejc1EpSFnIfCpciVhkYHC8jPQB2Ua//mIsFv
0qZYfmB+NEi/44DRSupY5QY6ha8IHChNGg5dJODlUtxTvnFphbUTk+3eAFCiZ+MeK4LwSAPFDjIy
Tp3bvsYxQkI6fRooPzjMCzw+b8Tw6ZE6kmbRIYnHNSiu5Aa+PqnfYS/PkfT2jtwHeYCusDGYL6Lb
qOwamSnuVmBbN61hTJtG+TCf2OJZI9I/AGIrVXn1Fu1tdmIr9sKXD2YnNuXGZtw6euLGKrXOvmC9
5smnhTnBOoo4eVPGYDfWlMudnES0dtII+kITbqaRnIfULU7FePbUsJFi+YWBcuY8ZnhksNpW2UfW
+a+9t6Dki52DVPRDdHZotNAOybH4Iwb5aJB3sA7N7DsovEtSu2ylOoHqeMZklznsoNKHoV/qbTii
8JtcX0sSl2xnlleEUH8Mcxak2K6txt8VToxKhk0bbnWmTRXyhNXSRd5dYBZEDIP1aAtuDqzjOnuA
adYMldOepmBt61BESqhbzF5wRwW2w7x/QlH5ORfVb6G7yx6nA6FfTFhy65ilGkswOj5Qj/KnaekH
J6Q7vsMDaDXdTsrP0FUhL5AJ/TJnBD/5McoZ4WwCq71zlqK+b63VMHvNroVjR3aXXqexgN/8Ksfe
+mXn7nrB/HvEUYtBCruqrUU6TKR13YjwN0OdwVAHrlnT8LVN5ZNAzxnHDDzGgawSogUADNXPIh4B
ektO7yYnhH6MHlLbsg+2Lk7d4Kt1plvJX5ZRQl9tfLXsK7M9wen+kzSOv+3Gfrv0p05GdzjnW8gq
JuvgCufG8E5hhv9qHNeDi4I1ZtuK3wYvf/oVm1gNuI4g7DAIXUdts1UyvLMTyaIcrvSNypZiE07A
e9qlfs2k/22SX88smDY/jtVGOSC8y94lagEC2N4dXiP8u5sx0zFp1bhpkrDcY/c5TQllKabVVe+b
EKZifFWFsm8zMV4r01ebum9nrITN+xwWOkoX57QTYjEihoYx9FkaDoXPIF4aBnkijt8y+cfup3g/
jlzpg/yauwVWnG+wWfAj1E2Jt4sQHd2E5FPc1DnJPMac/Wlq3wBNLnaFO9xXgbE2+uWEp6LYTp5i
oNBz0GX663JRltYORQpyCxobkAgkMk7utFnqgzGg/E3V8oxqRtHQj4w8pXybXdzrddtTlSHUSoOH
3pa/ShqnxSwMopX8PyUKi5YHQfUqWuVuBSrehiU4cTmsRVqGoNcCLpvym5zH9oUpx7L0z+2IHVgr
v8myYQMdxJ9JitVVOoS7qg/2uZSqEEZ4uoBUijYkVxiHXz+hhpcw9tepI37dDOtrasLu17De1vsM
JaUmpod9OpNpERjJmS3osiIyDipVrxBk+tMf4ioAsLXlW1i53n7LUsReMZsNaZRQGIXNF3aHd9bv
BiakifKiJjuKQMlVJcQXhiEYT2J5Zb5arKYp2RoF0cutVssNpfWppv4+iuur1fotflKPwI8FAk9u
yZdIteyhi3gN15W0IpDgap5e1IAzzIzNbnNN6xKWE4CL3PPZrkw9v+WUMGMy3aOHFvUuSY2rPSUk
W/J5LqBUX8uYCAO2dI9WP30AvAdin/r5xlTtr+q6Fz41uFyFO61qC4+ElSK/9MwqAlNXWKvV9FI7
4T2ryTv01P62DLEVlrV3qBwkPCyvAZLD9tktgoY2t6k/OHaPBjkxsFRA8c4EbhAIxMGGtxB9SvpS
ZjwRMqwHZA+ugic3F9g/2bePSELzWbyFOQCHidOvGswnFnk/Axf4Oo6Dh9amTVfh+KKP2puZZD8A
aB3LH1bmNc9+/2q7tdxYQX+BiAtl5Gr3cwq1qHw3wP1wVaufpaXpWthm7xqOmnPVsCBfMCCNBmuH
2lFcrItN1CYfxaDu0iD+w4L1i0XedQR5yXtf0EI6REuSE4xf62yiXOXQQrPRN6z+ByzkPkY+1pdI
J1CVfXnW01hhZLd8mENRp1aFGhlG7yByx7cMdLcRPbmPk5b0XWiP0Uh8mz/BZPDkDur9qm2T06iW
CdMALH4ysda5j2XAeC3K8jGoLH/ftSzNdCqYEzWndJkDyJQb1+dv0LCH3zTNbRnHydqqcFZmHbK3
ODuFLUVx7dgMfVk4ofqmaQyb8Ca04RxX3sWcwegBPz2afPZLIY4mJJJtWCYKVjUTNadpnmHnfiX9
xNEqQ+7+lmSfAGQ1wWHNJgo515K0WIcz28fKYE9LOhjw0qS51aavHlDOwQixv+SWuwla62HKkN2E
8Fh2uL82Vpqw2KD8XwExucoSozHgPvwOwr+UcvnjujaEQuxGnJTNczpCQy3QTPqD+Gr6huIRWikr
tOXJZmPZIClG1pBegdpcE56i1cgYx5PTUwQccag9RC5ERm9kmp5HL9Dh09QXS8WoAd3TW7OQGzBO
y11Spy9VtsnrJT/AJtgtVRCc2sA+mlbAIt5gwkMEtcRz0ZwKgkdmA2EVSWUMtLH6kbizEAzi5+2p
KiEmKmO4rxOv2w6Vz/FnHLHcIec05yeb78X0JywTEy7ICq33HRIEVHwoodomvF8C45d/xgZEkJVI
sUdybXeuAxYWty7MkOEUluoLIR7pC0FWriYid5qBKpSrPTf7HqgrchQ3+GBvyT7fQC5nZpW3Mnxs
joybDwFzpiNKurMLaruaEbM2IYLgVH4JZ8g2tW6sWru/9BZNV6DYW0e4QdcFCIe5r299Z3q3/Wnc
q3w5sDKaD6XXvDVRcSdy2NiLQqIstxR7PtSB2h3UNjBSdcMpg6oqZ6XtF+ygjfaj7oirk5m1UjIm
0dvrSFRKkcEEap2H88Zeivm4lC+uU47bAb8x47D5Ilox7DJ0N2un/OkUfmsxFc+Tm7db8ko7nFWI
aFNRJsfJzi/4qxMC9JDIO+Ryq6Y+z1o8n6Ki76TxLjz8+iH6epfACA485stxEL4wj/lNkuXSYPAi
yM59mHxzG9fIqG3tjYky94OYMUqPLHIOUyGQ/83vMWr/BNX/2JeX/q8NwC4POIrkihZPbhdtFuAx
XcO6o3LVRoISRwEE3BNrTghXyX1Vp0+Tth4UBkaQYfJafjiZsE2TnZgxMV2v8L1OuBdcVICZQaIR
dCkiFdr4Pq3bdWQDPWDeVNzUuCAs3BCVtkW4hgsQPPbZUEuJZlDbJ5bZYMexSDplf+UblXVnHBet
LxyzXD0i3nqp8WLIRzxgdO0jZtdEP0HWs8S5YbPhJL6emBQYCuziI6gcM5lpDD4xfUzlMQXGgk9q
S3mwdflY3ISddbscWP7tG6+394m2kYzaUFLE1bs53+IrZAQbtecF54mDA0WFNavkfDvjTIns/nHw
H4dueASDFOIc5gsbQDq0eFoAdOzgwUDE5oSyjN8uwo5X1aySIrb/c+dviRtnTOi3217jRQO8M4GB
iWbx0L1E3CuUyKdswGiT+OIitPUmb5K917ASAlLCXNcengM2j6aHJEHg3Jm1hYd5DN4/XD0a7Nfi
8plx+wDY9WAUBCj2IVDRLLDTIP6FoceMUyjpRutk6zh7PES+NhPZcpzXFv4ie0F2Yha4JgjMc2P1
J+gH9+Dl7q4sDeCHoJ02TophSeJcmu3yFE/y3v1raRqL7wWP00gqgrY8YT7hihjtddiqHpIYxqir
p01SOp9g0bapVBuo2L/eFX8tVdpcZRt8ewt+K3MOX0zDTW8+E0qhLCOcC0iAYLLpUtlnAgKDD2Ih
1D4uZXl75LYc8li8sCqXoDGoq6T2f02+Cz9GTTgq/rrDtE/M0I6xTnvHsuOsnWQmlrJuAioSYDKb
qks8EuIc+iGaEmxotvajDdqZBj+G5Ss3gvasLUOEwQGd3Nq2DbkJ8CuaCmN4o91u2aiOUT5esylW
p0G6JNMDUWyaJ1Cmr6l2zPnJztcOOlIPv0X17pbcLRquWGK1MxJuHGbJARGBmONYw/val5di0FOc
zl3+YahDhnmvw8TnazcfaSrpOsXgl6W4ULz+Y8b4V2QPMaYQup71qH2BMAogYmAVRMnT8Ubiw8dD
CHmMEE3BDJKfTkYGXK5pPw/NPrDwujbxjCQXS6LGgjjW+Ayw6rWZnF9PexfHYfnjYGacMDVa2t1o
d8ErlOdk32rnozb8D1ghXfcqUPOx2POSbKtaUDnLBEc3lfFG9vgCU1MrE7S/csZoGWnHZaC9l17T
5TvXwo7nW3iXBiyaWLuRV5q4Nin0YWeQLJcwv6KIMzGKsp9lnV3FuxHp267XHlCCmHRCN77QBH4D
JhLtFmXK80ByIXv1yXNWEZbSRDGHHKuhW40jMatqW8/uDwTAdSQ1R8vhlEU2cGoard5TlJSysb5r
7WK1U/XVl5Jz2U12eP+OHrvK3JZ78p3+9r+CQZv2xSKd/GkxyvoYZnkumydPnnMeUpqSkDlNzxim
hZ4ltN/WblDIl9Ww9VyYhcai3kCZMAxvwVBOy36qSCfX/l2AmnzDWHpb035G78S8ULt9G2y/OLTu
bOaOBJc9eW22MUbizJp4IsMkeW4xDvsYiCcZPmJ5OUwMPUG40Hm5p1baJ6cWiJW1B7mI6QPG70B7
k+dWshDArpyhb2C3O20YwG66hZF5EhGsZ77paUasMwGD73Lsb4kNeHBLPk9wX9SWuVmdvIfOzMju
1V+N4IoQHdr+zL7WRbmH6K4oklis4kdOaTfkoVD60sj4F1UKVNbsRxjbOJxKVhfdEC87lnr8aUcc
Ai/x5J5ExEUhwwkjZUzeVyKTYuuHc7+2E0EElPHTIcUziQrd9X7xnZrNfR4Wx7Z1TwmwIiYa9qu1
EC6e18ztHkViQdSI192Eba2PjOfQngyqsh4/VOV9zM4BIFU7ai6Bj1zK7rIv9gObeDKOSjlbM6qf
E83dFJITHyPFp0qyq/KDHa4/zs+YgrUri9t8Nj9T7dX1lHnLr4MhzppMBtTmfaHyqxzdXxvMwcpE
1yTViJWwWEE/fTYb9eY9OKxH7vqs1trz8sZmDh4fRpNyM5h/6AlPvZRPko+Id2PDbbXxHKaTUc4B
zwZm7dO9dxOvwtKKQ5iFZIjFJF0BOEdrNVFnOuwURAAQ3SrZlc3BH9ypLynhGAh9OfcWBiYZRuGO
+acbsfhazv6Iz7erondpyJ/EAwGvgmllDKO5QeGEo3ys701ZXnIgrLOmhFdJ9OJbvKeTOcZ3MV4v
rOrlb5nYZ6h6Vxjn4JZqG8flWGwlH9var+rDPFu3jZEnK5EnGN0I16uPDVY1WCnWfd1ZoEfz/Sjd
bdaOz+lgvOfx8FhoeG1KDVZMjr+zrAePZf4+7wjzaWEgrzLTuzYip0zErVHLptowoCUVwvG+NY8s
TOhbHS99Kuv+QfbfoougoOYoLWLaBSLt1ijeN4UQR3bXZ9tVdyqJf1AB0R8gIrOseJXXYu8MZ2c5
1LFA8xW21G2o6m/UMLN/MVERmzQRPXSkKPmRiqE3sXw3STY/sq2xnKQgIX5NzJZYx6lHzmbpXY0+
3JM7xmFZROk6KmayH0MbCyI4ssoLy3XjfdQm/zGgsuTLsB+IAYPed/KVRCA8PVuG6g5t5X8uf2OL
uCUpQuUqDRTAqfGBg6AgTyjdlX7JzH/Z4Bhr73AJXYexsnBb2KCLvObckyxKNWbdy9l6H5Q6zU03
3jiDrv6SawOTA0Ufx5Zn4yjkjZec4PqqThFNmIFDul//hskPppDRnMtlUTsO1QfDavd8BuGhg0cA
sNTe9w2Ju3Nj3vdRDYPMPNuB6q6OrefZimfVD5jvlAxfBKM/15Po3sUj18dZsIg6bChQi42bJOIZ
jx/DEQwGSZPuozRbzyj+t82MW6GD2sJQ3qxPhaLTL87ooDkgQ2Nc+Yn5YXIlsXES4aazrtwp5kqS
ETzl7dFA17qGBliDIWwPec3VbTvZtoBvdJ4ndChBtvwGdQyQaknuc9OaAZ2iUy4GVvMLKLqAaLTc
peKbbQaEI+4tJ2Pu3QOUYSFWExKp3nx8CJzgD3De2WtKnKTADrRCuWIRX4AitQxYMPk9gmoHHyaI
uaHQn5mVvGZtdiLYHBmpy6whrINL0Iccf5VEPe3+1umEjiDeiT55DgNd46Oj9u2433QyRijnf3TM
Y4iEekzHXJNSaWxk9tSWy2cMZA4XQcMCbGJ0AoR/JUxxabm/R7wQvBFdP/G0+wQk5Hm1Dzz3Gkft
H5ger90cnwQqnhun8EdiPvibL8LlhaY+Ms2eBCUWeGIRTxT3D/2C/yfWF7vgv3U7El6AFJNvjr3f
ZZg4kKTECA9ZVDaRmPO3H0FDH2XDtJYJickIgN4d3JqIo6m9oQnaoQlIzSJisxEUCmwmP6OYQslC
4sADzKLFM+3XqCfPJtYtIAdpuBIFivsAB0mh4aQp0Rz7GosdPcp73ZTvjklnR700Ndm17cMzLQd7
5JKU2uq79Xm4Q+MD5l90KKy83WS5f5ulvEhNUSJcX6p6m+csOhEcMl2JoVuX7KiNyWCcGE+IjjeA
w9LHzEFQqTwCyRL/aSyKN4SGAjr12NxVosQT7GW/S8AFmJY44XJ/xbX93FX9C7DUgqHKxjI5bmNM
QaugBR2KinCHeBgwucuUpgtfUALoR9I9oWdkRL/kLfOnkK+o5mPr6zLfM1AlssAednXU/aRNQRVr
/CQktRxpcobVnE0aCx8+1ZbYOgumu4kiPomVRpUX2D09B9Khh7KwxVfLniC/W5roPWVkv2IjgmOV
EcsaDxsSlqi5LyL1VMRaCduTOEQCdCr4SBJW6TROvY9b2fyYDE75UqpzEOIEoygmJvRAGdbyisCO
/GI5IyB3oTkEIYZcFsgR5mH2DrJIsXrP+T37eYaXfriaG0QnxNjvnQjHdduFT5ipsBiQ1KNI8d5K
BxNHZVLFpQTIJ07M0BNf88qvoXLFBKQ1MiRCmL7kJhxie1MjyQWvZdClVO5DV2lFtrUIfCURARRu
O539TND1tSfJLGDL9oPcHsJKYd7Vlzx5oTvujq4a0xMnC2pkmJq1DaRu6WoGPQjiqdPtJ4J7zgLn
701Q4Qfo8wgac+bfutMMnHNaN2YkztA0Ik6N6cFvqe3qlqrMTMlSqXzIrezt/BIryeBAbmvYC28J
1dwtyrmbvfFztL/tuXgBy00oZ8oEN9YPoX5G617HvUbnqtMLgQqeY9ZU37j57xT+lqpxqX+ZCuIb
FkcoVyu3yhrAx0tzmEOwbqJa7sm3Og9Q8ogwookIh4CCLkYlgl/dIwMqenaAQWFvEWj5VLBG+fXk
+s1tgu/GlNUf7N3sK+ptl4lrqurb3HOPi53FrFRoFruTKa1ijYj4il2C9OH5seqHYutY5sHou54F
WXur4ZcKPXIVpuJU+HhgLHLMbrwO/8jyFU8BDJmUrQqTzmb6dCB4sLj0LbqPbFtSJB8pSpEJZvp8
mTmTGMnRbHq9tSrmF2exPHYg6TcKaZ5oP+atRarOscuxNMJStFmQrEKn+8KF8WUYVCZN7fxKK6dX
I3s+ZUcW1AFlhwx+xqhAudtyU4k69rdZx48M3OwPuvMzjt2VqIP3sOq+MMVqaQRkA5Xfisq/IIvd
5K4P01I9OH1yH2TJfpHTMzrcjsYfDXXSiQ9LuB8dmoxzmz8y4B0YRSzWSIsSv5B2ADFo0PnW8Ubf
233bffHLPYH2XeXh2aL2K0boj3oMETKuSwaKeB+SunL7L1klj+V0mMETp41/z9qNXBnXZyAZPM1l
eQoT6I1BwbfebPSfhMLrmofly+Lp5AL7h5CxrWZSzP3X2HQng7Zqist1CWuDJQUoVvjrSDXFa+DM
JkSkMVsN2MrXyor2QExoOxzrDaipf8EvdQxdNjudg/tTy5tyf3q1WsT8LkzEEEcKdxUpHA7ZdliN
ANmNVIXWkL1EEfXJMuxSkRx4Ng9JyxSvGYI7O3rXE5m5oKUk8XrHcOLR7GAWFc1XJVPeg5Fri8Se
fe2b7mZBqxdKBa6eiLfCsmh5QbIUXXLtMNKjK1ZbMWCBR3y9wXd7QoXLexH7T6Y3YIcjFyJjH4lj
8pCnyAW7ZJeIGpSdJT9oAz6wqDCyo8hD/ZLvU8WBwCqJ0WaFCp/oojq9dwz0W8WlqyCoCZ4UKTbJ
0t+2sjFY9Fb9oRfEvElEAgwv2DAzW2QqMKh1CmdihgSJtKHkTQz56osa9boZ/PQzWvuxM+17s6u/
Vd3cdjmBf7aL8xqJJoIT192ZnX875kgZAvPBRHsLXmoPcOrCiOnTCUE9WDZWJBYQd3QbHlMBS4sW
ddiU2Gbecgd4auSCGdn/w4S48V0427IYISFR9NXdBmg28v/Y/YVL+TGZ1M617GDBDt8m5P/VKCiM
XPJ8UTNh5++HL9bjD43FQxc7yBOgMFkPlhZPDDORghUumwz3cM1jeun9fcAWa+lYXvvDa4cOEml8
cajQRQWR/SoUw4EmZa5XQcsaBYrzsLnn7SUOChMncmbUlRhOq9u27O7ZHU+iPyUe1F+hiJp37ZAQ
6CKLzlPcbJSPfx8WX8ohFTxDoW3ql9ElaXJcqm9LiidOtW2RjxTo0ctcwBAeS+MTPmKyUUZSr8R0
b9npASHsusOkyInS3wmfGbtbz+fBSR5607itPWQfCKVAprKcWjhUIgI0GSbUR5F0bAkDeY57+1QU
7g4IxZmxjzw4HdnEI79rNYWXqLwMHppDFrM8+Va2CqBnol+o3gEi86gCVOIm8Ptw3S5mui20OWMe
+Rmyg7HBw2jNxjnUpiEoBje8AbTr00PDOAOWD4IWsL4HBjNwkYCZyKbHPjId8mmaVmEb7lrUXXGN
V0MVPLyK8Rr2DhPZaYcFQN4T84K/yhlerCj/cpiGwoPB1Ghxm5g5Rg8mBwcXv8sRe+FNAL+BwBcK
othiHBkPm8oRH2GPncOlZsRDGzD8IJ1uDF6Cyr9l3pe2j6kGg430Vtw9M2EmN66/TNhiEtqwFtOJ
TqFkgQ1iioYwUc24r3qFiCv5mDu+eFAkHJF+f6JIeG0L7xpbwd7XTx2kvF8zd9Zen35G1MQ3JqBD
WurpubS1KUryKvfxc5gS8xIPZkcTMt62w32eVmypRyxFdEjrsfFwnvB+t60tKBuMyxBkT2lNoYXx
/ygLdDstETmr3p2piKlpm6UptpXZ7xlVX2e//yptXaf5Pp/ZVO1yaTYnK2wAPHi4c6uw3S25b59L
8h666BxEXNI1ZBMWARnWts4FykA0pSj0vYAEB3YaUgnlA3Dvylt38T/KwCdZO2zPRgTM0hruwlxQ
AzMQyOz+6C7fqDrMJ5Z8WwuA1ooAwWvh1OA2TBDQVdJs2wZVHybdJxGjNelsOA5yzCGTHY0BA5rF
QjlZcns/2tlnNC4/rh+e1Vi/dDbFk/ArcWjpGfEuVw9Gg3V6KPg+89m/dHaES6F6rpi/YdY1TohH
a/R+ZBxByZ7QTv4D5pwzdWht5Hg9AqcJs6mL8dww+YynadiWQ8IkcfrLIOmnrfQmJhpxjnSYaRSl
5olUEBMn7N4gKseqxG22TM8y47hz5hh79uvY9T9tKPcoq5ieu2wrzGpfTlxVAauvzeiV860VI3ia
sLWayUin5XIQdSVfkOvoPK9cjFvfYreV48prd7nmTLAZhtiO4JnZWroxtCd3DIF1mT1++pLdlXaZ
Zf5b3EAMZlp8GscBGzqyIXzBE4GcpzI2DNJtuAqWiXYfA+XGc43HpG07MMGIjxcgcUywIoet2Ugy
I6uocXpGPTOu7QAxQlwgJVj47GtlYg2U+0UfmYNFT9+74FmY+O2zSsOEVfmdVbywBAVcu2V4ZnN8
AEbA7ZEN3/ZiHQx60S5jGQpyRgyI8LtOmzVYF7m9/4NM9EVsG+w2i81varmjp8mIrPYZRUQq/pni
Svvrjqz4Ukad7qtSRrTV4Us1jWtq8Mt0cPi6+EEgikxqcXU9XJEk2GY3FvOqmTiQmZvTFvUhmskm
9ieT4VBN4g76RA/KOzEu94j2sML4P73BErsvqP5QWe5jIpBtiyx73E67rp0+pY1AfFlg7NYxhkYu
9b2P9v6mwRFNRWDd5l0kzxUS/DpLbvKIfBcrWV6NLSmOBZPCR6uT/qpsAzzU/oew+z8jtGLOREnG
YkUZEhbWW27S6pJskiE1PYFVKIkLumFvtGDAepqJk8I8u1Aru9k2yNU7E6Tbv66P/yePy/9PfFTL
NCGUmuLv3/J7+m/xb7X+7D//6bfsE+bqn8Xvv/3zf/w7Ptb/KxP1f/+//zMg3dO40jAkASRwTE/w
5/4nCNX1TJ2P7nu26br0Mv8LhOqG/8qe0OV/IVTTwqv6X0CoFvYT/jzsVqFrYXj5H//9H7/l5R98
0+7/+Od/KlVxgdPRd//2z5YTatDpfwWhCmHxW9tOGGowrMn//v15TdBb8u//S+eGRI2NpD6pGmnI
SNBeReCe65cV3Xv6KKT57ZDYdnXmrcAPeVJiPpLTMgLG4jQs5gbQtjE8jGhZ0vEuIQdmFs0TfQvo
yFjiy+yqe8MmFg9LN0XPTYIDQ4IFwNfNkCUi1g+/nOGVF6OnnoDrhp+auo7gQWBE91JdDXfYjkZ8
D5EVTyNBhSMwDOA3YPUyzjyLMENDI5hk26yXzHjwdN6hXVBkjFHwYOeQ0w2KVxcVz3rwPiVhiYPT
bQkq+JOYjOxim8lB0oCfQmkC+0MHLbZG2BzqcVqXQ3Eh+4SlW/leGMFF1c4r0Ql3XqmHYM4WITtN
ndHte6M6tk1zthYw7SaENPY39DlFxU/AAMc/3vkeF0cSvDGPfTZG65lciws7wRtZdl8iNW87Bx0o
pX+Hy2jd1vQlfmXDKORj6cmTRW7HUSzsk8dxr69qOHvDOhXgswfxaWDdXDs0uN6cXg1LMaWC7vN3
gY75LnBXI97aLMUoydERGBpoUQ0sryudKpaYFzdAUEVw/a7ygCrmLaqnTClOZXcPGfQry6uKrQBX
QJWS15W04cUj/gL/8TbhWCw8didZHp68vMzXpebnCDF/ZaO37IA+7sa0+GTDMdyj6F91QGhXBgI2
YGMpa08H+H53a0RI5xs7c7hNhgc2hpdYp7Pa2DNnFeDQc+pbkGnTqmuYAgYpp7I0KbfiYSQD0Urv
oxFsqB8gSQSRHYd49HXIvSfpiRbvO6+HPQN464hs4m4R4Cp8+Al1nvyMyAwYLVff/k9LOjSisBna
2HKD7JkYaMpfFtnOKw6Rn7gH2KSAX5a4JGf3Nyiz3240Q0hr7q+o4XlatOCeeiAgE6NmkV8tjOP9
greVnpNH5TKVYl3KaU8w91OPrqkLJGSUymWmD6YFIwRo2liFe3Y717HjR4d6F5BWa1vvBma0vkTT
PcbcmejsqtvBzH8Stgmg4q/YwtnIsmZI9MJh1qsHAIuMuQMq33PBZsJmQzEX2Jr1ysJ2kx+1jHc0
s2fVkQnmdRt2NeB4hfWHCNi7hmz1dR5QuQwPGOxS6nb+2JkfxL7E0YuTPBjAz9Hy1nqpkrJdMVpI
CdLMSYsOW39fy6uKIh//lriNJh65gi1NxrbGXObn/8ncmS1HrpxJ+olwDPtyOblv3JI7b2CsIgs7
AgisgafvL6iWWuqeGRvdjZl0TEdVxSIzkbH87v75jHoTsYK0qDmVWu5kjLxjNKfK2KpMQABNAYgz
HbkYdntknoMwpCWiEq2I7R/RiMdOoCIJ1KSk4BRZBj6AeJOPn+gThGz996FCFQltsqhSSstTyYRQ
NaJY5Vq6ypg+QNv6AKfWbOrCuvHI/KJ1MX1ZdYLR+NBgNirQwyJ0sQB9TLUIGIB617kiDmH6KQ8I
xZF8NfggCUkGE6Wt83NJ2ABeARqcXfFYEKWQZzl6W6ul1QS9jvnq0xL450h9zVrOs5MjfZ82NXgI
os0JCa69jR4XNEC3Vs8sXRhIpo25eKfY5OieMcuPZX61C5vTBHIiRMHx1Jf2ZWTMf/EK5zMkTeKP
OAPNnoVhmIM9cvRVoFNmNljSXEuX5GWfK2HvppjkA9qmg8bp9kCVQHm2QEZwFByx03/YYtaSjm8c
vTp7KSr6F4ZyQ5/xDGvhcXa/QJNyH+ZTwp4FQxTF1evFyZk6Pt3V72JAy+3RZmE4fA2z8xFq0bYl
GL3rtJCbaElXUWhIftk9u0nyyktABBWRDy1XoAZPaU8Jhqdeey0UVzhAV7UWjxdUZO4afNYK5r2+
lpiZsB9K+xpo6Zl7CnUmJqxlA6OwtosoHeGNdJgXZsZKUSq1pobwFzNMaAY6+qsYp+g5v9KhYNpn
EWI+fIsvw+XlXSNKah0j1ssfE7yLS764JGeMCfqriyBa6wAyz+wE2gT3ptO9CR1SbkgrO6SWsSRB
DNDbjasjze4A61nGF/8n7Kxjzz3qX00OekxepY5FFxQn7IphPtlxcJ/QtHSUFWH7Qe1o7f1DLewB
/AjXNR23Dshd9+5NOo33ffRbdOgDDulsT8e0K+FZRzNuxQ2p23tynJA1MogDDJR1yogc4zvRV34H
8W+THHhMHjyuPycdD890UFxY/jXDUz0xs8hJki86Uu6RLZ/JmCcFe0hkeWtZk/nx9X7O4lFQlMed
c9YxdTVPtw659YCEAU6ac8Vg7JUMxLJqex9/A0MySkzcLen6tUEOPiIPzwmNGHh5YtWUpOVLUvPW
wgRpxLcWV9Njx/PDS8iMi0URpSLiryWDuYcYYtN0cpPqXD7dJDHUF0VWPxm/Ko1SGFttkfeJbqIv
QRhKv1yd9U8UT4Y/uKcMDMA0ktOqNRkAd3t2XIAFYMsQu7Cm4wmMQDsJBigdQ0+q7MGhaNoA8ilm
AAAEEyCCWhMJctAE9SA3GAvWJcgCCbogSV8Y/mBlzwlZ8WiUBm4czTqYNfUgLe0/Ua3ubDO472vK
vYBWSDAJVs3nfrj1gSfM5ckxmSeY4AB/Ej+6LWkEt5Br7oLTQGDwDoblH6LscENO6b3SmIauf0QB
mlfsNM4GJDvt5glKLHCHNm0OAs54gikuSWYKUzQHorFdiFaQIbKCyb8EFoHLgBldDvoozrM/FD18
whxD2dKMiYRz3JYeXl6zsPlV+uYFy9TMjRE2RbzIK+7B5R6X5gly3TUFY9GAs8BUt5KabxEyKzVG
iBd+BQczlFwD8SOcac7YEjlhoR/Z2TCKw8zQ9IzMfnM1TSMEq1H1fKBQ3PrJOUoGJm1SmHc0m9JZ
rhya8hjxsNkxwdS8DhtjS2d41zx8CjXPwwHsYc80zQ0DPjWQHwJQth8ONy33V2z4K1wZ0umfqYSB
7xnKXwmsyE3S7wUIlrPppuaWILCEMdITUFyCnJ5f6CMMK+tjog+AA2gSocdgYJbhvkSsmYPHwaIh
0rHNa+OqZvvbsaGcjOBOFm+pj+CziCnGv1NjuDVR9bY0y9w4oFIWu3v0NTvF7t9bRuehZqoIX/0p
gKwMwFZMYr62Yx7NoMXAAo4F12GzDglJ0pOnABaPtwm+vVPSPOC2/Q14vtyk6QSLJ06eVEax22xl
tFEyic1BwaQgYSjYpg9m0MsrPjXfKt9NzY/pWJgSOHJuKPamJsxQl0lsjIv3zLg6QeXoiKnhJPa+
l9Y7gyKpbuweT1FPzhjH/dodGfR3PpKO981ICmkrJtmKoAH6xjGh20fT+FYAxZmA4/jYszCc0gPC
iHSrNEGHnZwDKEwdq5GcxzAnUTaebL3IOrWawCMW5ruaydOGSIWuz3NpDbtac3uyqjkXgHwyzmWj
Y/1abOsSA/rh8bq6mvxTgQDCZflEUPlRn5U4QYF1KbpfVdKuxXipQAhVAUD97JT52NETg099aiyE
59iff+hD/WMPjAjzJJ13cH5X8FYeQbST1mb7tmOibLr/agoClpHIgNcF50iVILU76+AEBHlcfWwH
JvrCxzp4QXBclcpLsbIx68Heej+DUlKmJy8NgJbafpp0oUHCbG5VfafVtvwzW1FxA4KxMqfyXCMZ
9iMOIg1ucrCRrUfP/Zwc92TDdppgPFX2ZZ5btW2sB1oHIArCgnInkCcxdKhYY6LcnEPBGOtUWLfu
o+aJOu8rgFhtnOPVbTVuyiUGEMKf4k6G9MWbTeIi+KqDjYy89naEWeVpeJWCYhVDszI11sqCb0Xy
fyfhXVGQy1FA6h2HNvPELsRxIHqV2d2Nsp3XaToUsLMmGFq+HPethmolDetA4Xc7v8C53FXWtPV+
Euij5CkeSbDjPAA7VOJcQQRjvNTu2hL+rRF6DJ7gGrg5b1sI5RzkDlwx820eqrcqKeMtVsZbXZPO
qZSyqoXwGf9L7NzQuGmscTkajmZ2jqnJIqx98UH77KdY/BIDQTs0ku4OkBVFZo57aCcaqNyMSkgm
5pdgAuNKx+c32VNgh0yMN8HiO6g4MsaWZ7qbyWHx7FC2T05O3ZFwKTpcuvxz9iqa1FjBgoDjGVZC
Fg0CZDMYmv1E0hk89qjDCOce3P+2FwgRuR3xIISHPonN1Y+lcZbmKeBFOmnDmULHYNqUbSMMwNTa
fnCFo58U8C7b+EiVXLauPUOP/djddWjINBhPLf3yGXfQ3CBf1qRCltMsMaOmLtoahcKLbhbOqRj2
Oc+eVBptKpLExKNgEpcpjcSOr7uJ42bvKbLqkORogzeAgVlUGc+60xhCAbOD4tFukeQ83XtsCAnb
aUEC7+b7CVTuyG3WgLd54/ZyfBh1f3JKkXJEoXKVU/9KDu4UochG8AFAqu1HKpg/U4O1rFfqReiC
5mLBqDzS2YzfHEgtsh0QRropa13tnIzeOaPrmUdbrgdzOkW6BtqkDzrxnRMxO2zXDJqb8Yo5Zu10
DAALhsVHtORffZ/Me1K3Frx5owVHN926NFAXI1XUvi6lpqsYz1ypNhwDq5e2nykn04D211QXWkua
rb3BGo8DFzDVwSmuGVRwgnHMt4VG7CbpTr2uyPZmPW500sswV4da12gv1iZtS3Lc9GujY0XgpDiQ
enRvE6GQ55c61bA8czynhuLeyb6x8wNqu3nY2eQdkp02HvRgvuOdO8+66rtI04/WnUAC0gI+esyO
c9zCrqIgXM+MAmIpfL6IemidWiiHgXs9YliSxoFqU/L5XvrcjS9dkD/muorcl+l7HDIH6Xk6A11X
HlrTftK3ES6aNwuN5oGuNm8Yz7YK/Ba4YDZxkwL0dMm+s/l7znBoNzHfm59YmhqRnWkUtTdmS12f
44zbKKovfWdq9Lp+zICdFRybdBjCs50njCTBB7CZdR4g7f+Yf3td3t7T4j7l8UuiirvCax8QND4c
2t4r23p1df17QQ88baNx0IYrKtQQcQP8YTTGW3AAcYFRgloQO/K9tyHjrl443AunoDsW/F1RNICl
o4k+TFnsI0h+a4+rqaCPKsbMx6y/35ae/7TgQgszfP0/pfDdcO/SeC+G/InQew1gOv0y26Vk6qKd
1Hg07Gsy+GtZ8R6k0UMfBbs2dS9dFRz9uD32FSWXJYeNDSiuEx6wlTfarxPl3DbwFrqG37QLCjfM
AUdXXufe1vZM3IgZL4dhohxAzsRltWD+sjPOzEbYrwNAYYmBhz+1wL5y7NXdMRhKP1xPBKeoRdrN
FImfeC1mhgkUaR4nY3rgFvlNO8zAMckS+3EOprNpxP3OJNjAVYWDs4e6FeCJyawbGYZr7C6rWTKd
JpynP4uytcqt09TPEgAu9uDWP1bE9FU1odQmr36AqmQs10BMx6kWe74kJMzyPHjdc1UHT3kXcUEY
b2kR4NzOyuZ4x8LgmBCZN0vjZ6yN46HJ/CcI1vfT7F/9PnzEXb7RzrBu4sZWwH07AovV3uq9XVL0
PZU45Jv52fWw08YFZEnDP8wTh5isbi5zA4GgrKo19/mtaaM4toPPPBAgSTrTVpJSQR3xcRKKL863
dPBggxEKePad6TaUq5Y42zHxo6+mtu7IHvarEmBcIOY9bQ5fRqE+cSdx9KyDzzH4nNoQE+pyrXjb
CSO+JyYaitRT0dH9DXcrOIyzfNctcLknPiJhXpNMPsEwWQ4qibpjOqNRZIkAUWHUdxmTszUNk/E+
K4b3yjIviQLlp6J3Sg1JL4QfXMgvEGtLyKfsol6y3Npp/eKN0dYZoFHEeucczPwRqDqX3aB5bA2f
MA4/alpzVki6+VNG6lOo+dOzTMKsaBlW+pWOl6VxsGVXKSZri64HDoG9vS+A4mjk6hGb723Nmky9
YsY/clS6aZg/oXbB3g4lWdJZ4kgfcdmlnXvkyJJuDdJjGP/wrnPnUziEn2urvBsQ/TvDZUjWixdt
X4Tdd2vT0Ag/Fe+K/ut0v/DsfrR19Q6SylnDKjrHXXldfG5IgeU/lsyqhFu3+8iLX+aCVxuM9rTr
PJ5ORLftUtfNLYNqLAbA4U6Oaz/k7L04hXCSeXUfnJZSR3E4sbNsLwzU5OfIqZvpWWftOA/5u39f
itl/s9NV390PpOy3aPiQJmn/N2bZP/4VDeE/9R0tffzLv2x/ZJCH4Vuq63c3lPzR/xJJ/l9/8T/F
lCfVIKZ8flE+usm6Xma//wUW5tGUY1rAu7zID+B7ef934NitkBXIsexfOur+t1/jb9KM9Vdouqge
fHGYzL7pII38TZoxrL8iPtkILD66jBeZDiywv5fUmX/h/410gR0WKdO3+VN/J46Ff1mhiaaDD9Ux
EWjCf0ubCbTM89+0GTQg3/PZNVzHcVx4a/+szfB9pE5M4ctqGsWvlqqKPRACtmk1LBsVsTtOui5d
pS44n5HNZ/BB/upS9crjSDOY+IzZL24qM96UuoI90mXs3N8wOdDP7uui9joYj7lTv9ktHw2RPiRL
BL01YEHKdM17QzYKtzi5KKBNEKusbTySmYEQu1K0xIcu+8BkqWc4yuz6A0E//ytwvEbHlsIjBMan
1o5p6OAKarbwroIB8H+6cDppnqQuqncWGut1BsG0k1c613DZr7O5aqgnJ5yTqzdpwrqJRndrkvU4
YzosITru2opBY5WQOCHsjmnhiluhXy91WBzJGNOEl9/AbKI5gemXZasjCGMIiunHmPL5cxfctlZA
ithC+hxS5qEm3y45VKot4NUcMw9nGFmWAeySOKg+6A4I3Yocci4eio65kIOM7AzkzBPTfolnsFeJ
iKlgym9Ad2AXCL3rYCb9zTJ5L6Xj08Yn6cs2rLi9Lc3k3Nvi0A5GzgGCXZLbAv1TzsGO/xCOA32d
D8ckCtJLOBLSIMMMsJnEne2RAu/a58ImMd6NvY8xynkE1BLuRPylyHiv25w7Ge6N32ppXnCXXABd
sZEOhDjSZScrGOIcZSzSlpscY+KAGEIJgO66EjT+dAYrKBh4RtjxuTBqE3a8Oe4Hi6Ikv/Wfi8be
VNrfYaglPOFfcaZ8x0cYfo2BYaPwPybpXEWD1S3qBCc213paKI/aGh6adZjsOVkoGrH4CmU6FWgH
U7jDSqkwFc4nnmfzND1MXp4feSegqaj2Eofmd1XiDvGkuJsGQMBe2cN4+RMDhkXCIwpaPaIO1syC
7QPWDuIt5Ms3Nl++y+ptF5aMMfvz7LYPnIIsvVdx98OlVHD2UiG3CJwi6zJwD0u5PCd1ivHZmd9s
y2QH5BwHF4b9SDDNF3P2xLjuRfUCg3rwVsZ+tOKEC4YF8aDzobFdqb3DqhIvyY2Kho29iOlmcgdn
n1SQsphUzLdtX+EISGl4aBzozYo7n6uuXAqt89TWkLVDsofZGL5mzA1OpviO2pBRajBz20yQ30KY
Dhs2H7id8XAtCxNKeDqEKxczAftugGMfa5zw81eLU6b1Y+AVUp3jPNqLvu12Qzy/CDKDRC3JQoHe
gmavB2VTYVubpJhuQokZZUjy42Q5W3pf8lsSFKTfwu/eT8UuSLBSzABAo4qTqz04pBJt8xNmhfZw
c0XUd0Whb40m18csY7Rf55wlbdp/gKF+NJw5JVfORd89taIxilSc4EudWh25SztOSanrHzg33wz6
DuulpaJM0z+HxrSdAk75St94Ta6+pr4Dh/o2nBDyV/p+bHJRxhqHtqjvzl0o1WnU9+lF36zjYcHo
I2EtWah/SAPcwAfH+/b1nTzWt3OWE+6etscmzs294wpf0Dt957YADJVBJ0VW9M+JoE8sy0tASaVH
nCgm8DPZKd5QS+x85pXryjfVBt/Unlfldmgka3Mg3nA+vlF9h3Vu4d5qTJtBzyCSyFupysZn2u9C
ix/P1vMKXq96ZYTWsOYkDhbSRmsLiU9sW00Y/6AFut2GI2+FcFCbgP9tw07dTQF3h0CdFHZUglox
PtS1B8LcAWVuEqNuQZsvmnG+aNq573C6bhUg+1ybUst63Eeq+2QUryvk6Cpk0VEOQnrCy75yJUz1
LL+3NWO90LT1jONZofnrbp9zM5oR41iQWL3lukj0oZj7Acs/355mrHUYANYlcHdXNMal1mIKJkbG
tBNIiOaurD0qzUHDC82IHxyeqxZsPGOQfRvpFcPtzD2fMwrjrTy4d0VtnTMpfseheNeEcdR+9qJB
NgRM5KPtOa/qhctbsfM1w14BszeH3ty5mplVRfvE5nmNc3CapmbgA7g9FjPVJzG6zkaPiaUcxw20
El0Iifym2GZasPp8Sv4weobFNzPA9slJ+i4fNJnyJsmsvGfW4W2KmCUIP/E1D8hwKuAfT2MA9kaQ
kbV7dIsC1H9i63IeTf8fi7duwWlkLZ/2Mo5ne0y2oK6+qyVw17CHjBUt8M+m7hQY47uabPaGcxnl
WY18LuFI7kxS22KIgcv4uPI8uuNjovQd50/2uujQ6R4DoRsNcKeaW7clAw0th9Cn4xOacFAJW92G
YOcI1Q/NIOhIoH9A8WPp7oQSs1mniBLmvKeVRb+CSxnLSY0DOwZvoDUaBynTg5tyS6lqLFfip6nh
p7OB8oaqI1SRGt3Rodah1P0OjYsXu6PyodfdD8xyr3Po3oLkpBhC6YYIf6YrwtetEXUiX13tWQvG
7q7RzRKe7pgoqHpA5Md9qPsnBpv3I7Ht1TDTTWGZRCbc6XeN/WADCorfA2nQFdXJ4xtodMNFUL6N
culPQYLHjcrElSQIMOlWjFH3Y3CZD3VfRug3B1s3aLCOMCGiUyPU7Ro8NgsKDo0bnIOsVT/yRbh5
DRePYg5fF3Topg6XAJFKGwjpMAqTJCGQ8dPrMUb0PdYXk8KPguKPQjeADLoLJAaWaul2EIOaEEFd
SKh7Q0QIZDNmvkmUGa6Ubhfxu3FVTPSN5F37WqVReeNK7+rhp91gvIYvaro3C0ZsAHHYnfuE5cYS
t01ioQaG7WteptklGkcSJL0CoRHW72xlNm5YTJxWbfGRbJT3iE/hYcDdaudgXeVYnbop+3T7icbx
+k46xSsG7/LSsGMy3RQAQlFRz0Nof9do6xgx7W7PIZr+DK5ODP+oIWjTN3I3X4lXWJupK38vhbUv
ogTu1pRx438qmApw41xZ1RfuRPo3aRVO0/Il6G1z00eC6JzmhqQefEjIub/UTDJ+8ql8NCStpqn/
ETC/X9GQZuH4E8HRzL0n2ULny2mA3cuJ/IOTUCBu5n21IVSFGzbeesLu7+yqf4tCbyGUU+BOV6/w
VbMDqNKExoCKfR6kCkemPNmWcgr3bTjrHhGoEjPez17IE/TBrQmt864OxTm1QntV2OgDyKohx574
D6iZ6mn2+UQGpuQVdjCe1zQgq4wJj4CQMfC3ryxh0d0HfgaWRrdpFU0FoIJ2RW13NyBntqabiCsX
hrPqOKtaRWbtSMU352BoPvukdPBW6XbDj6ZJ4l3Di83xrOKkQHw0wCdjOfQemvlcYt4Gg8mDFS7e
fsmGu1xPEKYR2zhfio0ny8Hal9E6DCPOHEqYq8RzI8rrkxU2d3nvV4a7dkomT5Ofg8ujyiddQP+D
nMg38At0J/F4NbpB68fnsWn4tgRTp9SP6eWx8OfOmLmTCPjr4mQnEqSRHYs9eyrAUrZgywIACSyE
nmnHyXCr+OsU4wSTqvIPe8hvpwU8zreF7R2GbVXP59BjFp/BbKmUg5Cg3CN1DCiZBVpbKl848xOd
mHZuZAUrGX+HKNcrhx7B89jRCjbsooakVA37FqtouJJzwpHIpSVPjreIjAYTjc1oKnDhbX4rwuWi
7AKwcsXCgPPu95SwuRkV72xJi5KqkMatOjhag6SebaoUZ/xgL2JmxV0accqLrEMlF3tbN8CGqVYC
DtZys8O0+pI1QD4S5vqYYTeN0cA56eVtnfH2QzRQjI/oi8JYZKyoI8K218f1bhA0MJmFrjEvDBzb
nTykQtFETVLL83pe98ViFOUNQH0bDvkFdQ4XqEZQLCMX2H5o3USgfXSP3S2BsukUO5ivsPx+FgHH
B9dGtqytVu3jceqPeR6EqwuBpPgpjOJ76lXrbTKOeOdcjv6OY4ljUwx3WeWLVx4DsUU1K6GfGc8J
iL4Hx0fNCzFlb5dEYvEzx7fUMpNdGIxwRrvwtsayAkXIMoBwCPfG1xzNbHR3ojW8Q5fZ6blbSKkY
XDzUYuOKl4W7j2fqA7AVUwM1vpRIVzvlOu4NpVqnwR+tU9nl1lrGdEXKpH3BFTu+gLe596y+v8xm
RGDXU8cu9Q/0tQyXXoZPJTvFO9b/Y45ecFN33ELC0ELDiKzzz6/JiYRK1brzRTnMryM2xSG0uBln
pdhNMmb0KLs9Z8uG47exyjn4HKFckXy1Lec0GHYJKzZ7M7M9vjDrItRkXUyZv4JVcfYyx0qEeYIZ
ZVA+UELurO3ehqIfeCcYt8N1xF4QoF+chuiPmaU4dODWkoS7CmwWuyLuvkfcnFBZY/RF2JAYpASk
kBC2SjtqosNUkGJM0vEodRgnD4pnBMNuM/bZGoNxfTvU1hMUhcO0RFiPzD/T3Nm3rMCssIHDZLlJ
DT4A7WGO+MCVHUzEQEJbjruTRz9K2JTRZiFdflkcLOKxwHQ2Qfi4IeVIEjEo0/e0P0PvPrRWz28Y
wweDaqSHIZXeBsJtFgMJyzn5lk+kjZKrPfe7upi9I5jTw9B306EhmJ37JdpnBXS0QT4csD7ryHDE
rLx+mq2QqW/rGk9WNoItUe7FWOpujbtklWPIhiUkX00cs1uPRYo7TVjtvbbU/tP6o+YJ2kdlMexy
kI1Tw21X2qG1dh2/2nkuum4eOukJGs2+V1552wBYEvjw9nbj4BS0MxyXDctmHWCz74z0JMwxvxTO
F0Aqdk2m4GJOGSbrNWoO0t9u4TwsbHO+r+wXOlC3bTFYNwsMpHXkWcXGm3rzacTad2B541VOwHv3
LJSFYh5NfXN1H2e4DxY7hBE46RUBRy6mQVw9zHqAF2pTx0DyvbqNJ5T4cUr3VLnFkCXKY2d2G8AW
/gEpYySrNj7IIA/OR0tgNwE1Sg4gBOCbjMDO6zLzT+yBr/iJ6t2ceq+9Mc/7IhPdNlKbKBysbTgY
4RYV9cW1pH1MnZCrIRWa4Ti6myXx+vPITRzGg+LbrJHoc89lnD8+5Xbp7dhBxDo33TtfTohfEgs9
dH12bndxtmC8YDAgmW1C6KQbSzrNBqa0XzjTXkrvgZ7ZwC1hggHJ3ZefUdqIXeJ40c4uZuKrhedC
o2wBXBRM1VTfj9veKQ7mNPhHCcgywUcf6BpcygisvYMkZkQLaWGcTfzVXn7GJSecgO6rJaKa0BUG
qYA+fwA3fRrsw0hNGxuDqWvIRXxrBy06S8iqHLOOnXGHmNuyp0AgqXODW6xLx9RsgmDnZr+2a+Ar
UWlzYtcvekjhvRT9EwywP3FnzHd4Ir29D1auMwbW4cod90qQF82DTDKQGfy9lffutrRmzlJ5kmzp
GxSBe2MTLwM+TTSbk6Z5gKMGGkfvCBQsPURUlJASLQfzQfJnaOnhR3a6Pt2zxndcjerhxbKau0LS
KSJSm7ybOmZNmF+y3reJs3N+GksFAAH8cJSFJxwZXZIll//6x6D/FZbrm6A6izrd2r1NIH+vTb+9
dbKCD8ZifyauatdxVv1CyL0bDMO67V1sbENNPp/vz7ayew8FFqRGxWNW0I9woO8nWi+NC0qEwJsx
GTS3mcl0mLocmiU3jF0g/fl+SKrXoIj6TRTE434qRHft5PjqciCBcBZgXrCTd8OTw51BriSZz0Ss
jLVQEp9EpJZzL9gxkL+SQzAyph85C/Rx8WL4+Vdt2965Aq/k0elH0Pl1iaJNbjRQZhh5ShwF0tFY
d7AqxEU2mkehS2SObTs8im58sLSLE3gXqCeF/EruPm8UbKC8qNZW4K4MDiYegeiVcMvfdFjWDP2Q
hi2qDEPuHqbtDJu0R9cUGX0qy3AYF+9ahIw9fqacnFUXc6m4TW6QtJNDGjPUjGssHe5wEqELbHYY
iTRql3EAMLPy7G0ZKpBrhXUeCm/GmMYMIpVH6fscRt3xQDT9K9GQz85kgoo4cMUzQ6gKE1Au0vc5
JdPa2cW3m8QPnJG8Q9aJXwLGKIdsPGQRh3ffDV46K7FRglHMRl1MEZnte8V8nqEMxgvISHuzTWgj
hNnDDaBZWVP9UpCGCk3S19Wcr1l570fB3Ywf4EX6tToFjnVDydUrsV9yrDrci+6xDUoOyUMk6r1T
gGgIrbcQotaxwCyWw4ml3oek5siENWFSBQEMAqQxvLjszusgJbevrbZ+bn1G3WIe4oWmWQhDIwk6
Joa1W1z6lFrhQexqH9ucpguLVj3/VA/FLeMLXIRvFQnyVSYpJJCdyRsjcZ5wmSYOQRZvX9RQ90lm
Gc4U8spAFRQy/5Ub8dady/xSt/ONR7EfW60J6R3+r/DvssjiLlgGT8vCCGbsZ2q8cbf1VHyNmBS5
ViOngmT4UkT5GMowvul67LMtoYs0JwwtTa/a1o7zWKbOMfAj42hXkFZUxWa8JEdsvnyRtpl3qivP
gu/JDlxELXf5UAYBP0G/8noEMFn6FAw2OtZocXlY1yL6MHBETuSmdJ4t9ROCsC0vb0GMESPlLXC2
bTGHxpaV9reOoNM8jtcLNrAP2Q3vYvpgTLDKrUTPEvi601i9y7j6Td3puPPpQ1nMWW7AlISbAcDZ
uoWyvQ/H4CBI1cdQbhQPYpGYl2yGfJwO0C7UZqz8S9J5DzSWfJc6nMsoyOWALfO3PFJ/+jEJ6fKN
fEKPFyKRzDZ5y3AkRTs1Oe2xcE1ebqHG89Jwt/JApq/AZFHzguHw6GTjo7VoalNtbZagpf0qg4/e
VvK+BwCuXYCW6IhpBta2FcPRN4nLeuz4An2mGBmeuHz4qbYwAUHHAlZhg7HWDTHvku0CN9zV9+ng
vwZJBXQu2NNMTI0FsB+bBH5IqgVwN7diit4p5XhvbcLFcbWxpXo2K4QFZdMmVgbpKZ2L409oOas0
nCud7a3puY8D2dIQyuCqX3gVZZjcloUEVdBdC2KnGCjVU5d1b1MQ/7IYFpNsdT/n0btSWDiVYXiT
cXzjepPeNR6l3Oy73apBwdilPsZ6/m9ZcigTDT9wYDpfiv1oyxXpG1wFdgLdFcYN4290hHpohkNv
Y/IMHJ6lmTcSEOg18VMD/h4frXCIcABVpKInXJrQ4tzE/zRb/7Nwil9OAWCLcKAVdL8IHbFrCxzR
mbbOdRLDf9ZPuzDBNqSxVCh/K6MkmRQqHDJjz3KGkJtpB8gdMG4qcGnAWLjUjk7Fsquxep9QcsOj
I+U5HwwKbj1+LMIwZzqH9kaS0Tn/IsP+xjd4zJwk3I5p+MAgn0oVd8CMy1odkOe2QzwyhCuRpIlP
M0gh6uFaZ3fuv8IxTw9+WH4kmlvY3VSCTxy2sJNXDweJIWFrTApepzvsY5EMa9VMEUpNsM76gdFz
9zyUzTkxk4/cJeCQ+8ufJi74cJvvZmG8CHQ2o8RAkdrodt4CHRxJ4BoHQhfV+Xugpjg7+vlmNORn
UQ93fiWhey+IcT/LGk9YZMaX0RovYe7oPA5ZIeALd9FkvI9mAF94TveUXQcrpwAm5EjzoRjaZ2UG
x7R1Xi0huOL41ktcYSGJMxCizuA/Y8P3Vz/ajRXYr3OnrhELObbJwtIuZVoAyIviiHFNJkhDbJ+S
NMtw8ojnZW5dZpnBiy+5dGYInhkD/C4j+/Hzss8qo2QsZ2FJ2Q+MiOfAqy++h8mB+mF/l7oGXtfR
BLKrHWaDX9xYtDB4HEgZJa+NGleY44/czCetleJQCl3Es4k6C6Xh+EbJrCD13A9ENBONqcMm4807
j59+tSQBW6ikUmBhjto29XyaPZepqwE1Cnj58+CwLo8hokVm9I9m575PpG2ZUl+zzLZ3UdTfWobc
F8o/jPgTapk6J9nrAYsfLBuDFCoMcfe9kMNL3QMl4b+BoT416SOuhpkiY9ylcwNMITxEOpBup+4H
i9p4zEp1P/jl4eDPGJhbdYs2d2Bk/DSWesBaVMmORqC7rD72Nkawf997gN2Z//xYC37//+488G0v
ciPfIzvGUmhSRvZ/rjq7FcP4XRIJ/V9IEv1nVv93C8L//GJ/syDYf/lm5JokTrlmmqHpofD/w4IQ
4CrRxWYhvjTgpe4/LAhu8Jelo6H8EbwB/Cq/9HcLgv1XQIyT5UhfXD1Mfv+WBcHiK/2TAwHzhG+7
FrY/z/EdnwwHZod/diDUFM3UWRBDvWwwbc8pxte6mvdzW79OKrqbOSjcA6B570Xbb8ix7jLclJyD
Pv3cp8uTtAw7hX9ICFPlpNnXTKCMbctgilrvbjHiQ0xFzmIHwUnV0U72cLbjlHnrpEgXxkNLiEUU
OdwhmwKxZq8Frw4GHtwFI16bIPKs3rUoSnG9Tc5DvB4wVKwDemERR1L5yrYM5rIyIWFJJhsesicx
sbsKw3STLe2WdTD+D8LOa0lSJe2yT4QZWtwGoSO1rrzBUjoaHAccePpZ1D8206fbrP+bspZ1MiPA
xf72XjsWhDkq4YR4fh3KEjkLtmUFXNOpMY4bAQ4dyizADq/0Ps5wWaqGXTVZVyFAp8xgeDKaEzUJ
knmQ1ANhfZ0Gu6iutkaVX4xiwSHR129W311LsoKgEkBNMg9zMGPEXO2uLZNfQyB0wogbB7/eBQSo
VoE27gsn2zamd1sU9NRQFGHuzNEBkZ0Ne+HLJ9PpfukWmmInovSRhKMj2t+AEFdDJwB2q2fDTh+L
StOIbTkJxXEkl/gSnEwjEmAVr5PptR2hqY7y0WJuux2tBJd0xeoGx23YOmXzmuY9T/v/ezf+bwj5
H6Hj9aH5/5Hjvw8VOWgiz77NaDj0/83WkjBesPTE/MEfkAVdIBvTfcCUu0/suwJSBGpD+5Vg7I4n
uz/m9BHj2qXPaO4APefrITII4v/+M/E6/8ePxIvjRdwUSF6H63vwLynovvSZfqq2QXgOJWwFcR+o
kLnB2AMNSgp8HOHGDo23tnUe//s/2TL/6fL5n4/jX5YaiwrDf/1nL5gDjdyCs8YV6w1KNCiAoHiq
TUzsoQe/YRjwKMO4zUFXuSY6oDYiLC9de0qtBSos0u4LCGxMtWYKY3Zmttg4/HWJbb/mQLvYCclC
WGrZAR3M43LA97wE2Ew9oq+EJfWWRr/7MMjID9WMlpbRfkvZWbfauLOZg2xSaNhciYGeLQLDh0Cy
kfnIjLrzhu0ykUbJjdWOjaEmcvIVOkuwrY+ifZ3Wp2K0g5NG74l6H9+2ZTwQ4ZTHwSdkOa/Z5swf
yHZ47wxyxEn0XKWV0QZ7K8vexTBUhxA8o1N/RpruuIWT39oLddYiwjSKDhCvbnSZGX+6AF1ybsK4
EpzXQookENE8j5g4KUjOXdRIGIUTd6N4oNBCkgGfuFi44Qkk7C7BdbBin42tyn0WgmOZh/mOYw6u
RS6BdWDgpnWiQzCaHbcF+9hKzMc2CB4tnWnrckvctZ4DuQPhnqvJWqEevQQI5lO7IOpFBjdkw3qZ
7FAf/pfn5z8fXdZmCPFUwxF8ovDyn49PYDduBmmTIw5XJg8XA55ca2fnUXGwWUOmuTn6afs0lDb2
HzVo7A0BswDX0aBByC9iybHAK27ypZuuDIzKCWWTsOf+lzfM/s+txCG0GTmBTbMHlZ3/Vp/pLV5l
kA6nyGZo7nOHsgTAYLMs750uRBcYtn3t3/Wj/sjx1sVBSYDTt4ioN626nTDFalE86LY9VomODtLy
v3Xf3eLdJam+hM8jC5eFvtZ3/st//4BXr9+/rQ2O75uWFUBJcH2cP//8gLui92F4rJNyLQ+hNsnp
uUcXNeUqmkZ0SD898BAaV80zYHh9rJDzQJi7fLwDpXNRpQHELm6wbdfzbivmJznlGMIyRsOg5bgf
L7xQ2a1dB8Wls/DsdS77ja9OkSv5N7k5XVp3eBQdXTlFSHPTWNF855f+//INOZxt/vmr+lgWA9un
l8EGLWFStfrPX9VtKTTjW8JPDnNxOwfTn9Xht3GLIMTd7JxDr3hmAsDh26R/bMZczHXsJ1zz5Lb3
7VtFsY3WGql62rtMd/fOSH4BAHqx9Z2e2MvQujQmUWwPdvOMSLIhghCy4QB06GFXxdhsGvw61XNB
DPRUO4KmXppLx+6nbmt3H2h7uHUqdTAtsUMeXpiOcxwO0g5FtiHkhreYEOtNmBRxvlg2xXbuU+GT
Ng6myN/2xlPbZR64HWLRqw184H2Aupfc87xST0dgLYTnFXn5A4BTPNN99Uv10AEc5ja1EbE0dryh
bqNNVgV/nGK47vu3uXsu/BvIi84ejTxb6cr73L5JlxCAdCXPsvYu5sSinvigILIaQr5HQlk+DzNq
ytxiPrRh6e9avCGLi07Xj/6TV3JhAr8XS5/BueNja8ub6DmikyRqLRokCJsg6zR3BSBIpHOFzhVa
7wQkLzIAoaAr40UZq93a/7AmGhKINcQ05eUxGUCyDHm9F7aXbuFh/0yd9xTYtJelFaUZSLOvdgZv
IUAdWfMdO00C46SD8ZqMA0ysovliff5QzXTXLqSKRuU9rTZ+3L3elWVrsmEeMq26mzVPudvp56Dh
Themdr8l+XE0VRSdgRlJmx4HbWdbUsjH0u02qkDeHvDJryEQzyFVQ2Gqrfxrkfd/mKoGR0sc6gn8
UZPBTSI0fWRDpyGuR0jjXEYT1DnX1SsRsh2onbc6tTHO+O5P1VgvxHE9cTDSNXobmfe0wZ8INsIW
ShgYFxoq+8QXgcHQAWr1mCur3zVswlXm0RoyWu9JhvazSo59MO3qPH8xAgyOTqIkbKDhc6xFe52n
pFQyKzt1HG51hwKBirbEOGtRzbLoW1XThz063wlIsTm85ab5JTHfx8myHi0bsuiVuMcitOOK+cUR
ZDWbSbnHBHbyzG9Ovfw1sy5v7Pa5cbJ9P+jbtm1+S92BmZLAONKUY1T0mU/R9dx1n5Xxa7sgjXVf
fXWD6e0CQhY45/2PUdLJWOBlxulRPPEgC7JeRO1wFAMVmXm7ER2zw5w5r8CKd9ZKgrfmo01wgTcF
WdYIJ8SbGxmgJvkz0PjeMzCxDLfzOM17fF832nbI0mAIityW2XFIOSbyYYMXATej0H9ct/qiEnfk
sF7BqfIo0jPLMu5syLOKJX+vC+NQqkekRPdmwMgQdgjbLj3zNjzGTQevcr+0iLj8p8wei0gi5Tlv
DRlUXEQXbGeINierO+RUv5G6dHBnrBI0ydhWp6Ahems+6by4yCRlg3QHUhjuQpY5h+tq1OJSG8QX
QoU/dLlq+q6+9b3kDiNtvgt8y9lSSQWwwZCgOPlryYJ8eIywe7+mMWR669fdYoLhScxSWnB1mrae
41ZfNWYSHAlkuRt8RkzrCSMnmpnC4qjbUUxPQiblITe+w7Y5ms0jw2W+1wm51PFEHFTiwQAEMznO
Tz3PNzoMj7i3ns0uDQhKJVDNoVJiQIoLCAIVRKfkWpFZ4VhHEV0Q8q4txTHz5aNbTvdtdG04otiz
5uMO82BAtCwFhLnds1/0BJ2xrGYLeL7C0LfVeN3o4CwhY285hOAFar7Kwn8SdXK9JsyxkcKOYyKd
u/mtwHi2ZZZ7M8/jkbrKHsOj+TOTwo6HSJlA3CMsATRuQqYwZTJuDeCUf8N+yqQ2rB0O2cyC6dqA
Wd3uJaEX/GT3IKE1nFvCxTxzOi5sHIwWxal7WK9InfD6mrZ6c2GN+Cunpsiia+Y2L7rMjtZEEkri
NlK0ubg55ixzovvKfMeN5u9GTng8N3Qoc7A+Wv7b0ud/bMt9d43wOxOYkIeCvExwlUeAP4354joU
BfcDtrGlO2I5J1YS4FgQC+Y7ngQU2sI54FKPUbGPg+qpK5sJ94zDfBO5ZGpLcgUbX2KfjzJ+n+gW
d2HBVqCufVfxmj0oC5MSWl1PNJ9DdWiHRw84F/58Nq2iRbEMK4YXtBrc6cQ4FEiOQ/S6ukM73/ko
O9gVskD58kCLRFUAH4Ys8urpn+BObAOju11SpgSBgq+gK+kcfbNiDmNDhZawGnZKDQFBPxDJ5tjd
FyJgHsG1CPPXtz134tRUFC2uBsoQUz6UihunxaRoATU4fxst3E142Y+twZTRnCXVVMrZZUXwVA/i
0HKxZVyII3Dw3vL8aipogplbychjzarm8stbihxzPHPx7Fn6Gzmq6270acXlB1+QtmoBk5gmLU6H
zcXCrJRb06swm0NSEEjP+k+VsewkIz7jJUhvQ0XmSzIVpQQAhhUEuxidNmVVBJkOEh6PcP01G8ET
Q/iFwdkWgzLqu/S+81o2GDShHLBmDRqfvxc8pQyjEqCXs2l4xBzlR9kbgEja+0KK11x6D/WU9ifP
VvA9jOTaBaGfKXXttf7T4KLG527yssKGogjdAEQU9yr8uwugfyvvCD9SyEpNGR5nY4gOf1PYJT2m
XMc1Mm52C5Mdo8dULbDOW5KfNbb9TH5LoAtsDs0Xpw0SyQNA2L7Tewo6S8pcYgziV0Y7JFuQR5bh
vleCzc4DfYHm/bpa/LspO2FAglQTcGjgPch3/hAcFXIxFIxfozLQZdZPdKyXU4kgUzMzi81Qtbux
kQfHNtDj5QNtzHI3+9l3GKBp5CGqDyJkoOafVnY9/NjpKQoeUNwvPMg3DXYWRpXGiyfGfTnYVDaw
RTf2tZ79E3aUbSS7B6rc6RRkVwENwDHCvBcGGcXAR7B0wvRWR9Q9NOEeKM2u8ta05MyTIYDBb4q6
vA9dXHsloXRliO16bKgND7a0F8UGM5OqTM9K6AsY47vapcALnjfdouWJnhzaDChXsRjbL5pZjRNl
GYFUAEySGsbNoH6Z3N9w+6DS15iocJUpJDPSdEuBuSo9JvMdSs25/Cki/ThUeQ+0tS72meK/Ht3H
xkiJlUDcg5G9/7vyWal1O1dU3lBQQNGs5NDrIKBx6iUN579XJOqpACYRrEZX75YGWFFLGK/oKG4f
KMUDGpwG1At/aNoBlF9Ee78Ck0Ms88trwHP4c/vEyHVjuWztpuldXAN926vTS02avaqz78XqXiaW
vG1HUHfrFOqwVt/Q6UvVami9ZaYRoTMZ2zZMm5vamYsdGQ70LOpNsbP9upDZFG6cTY0KjiVL3Umf
dQjv27MkwhhW84dkBVoKcjpB0R75xt7YwK6F7V4aoy73PG8F5p+N9BiPS+dip+WDLwHzM4YCdPni
TVEd2yl0WDfgYDd0PM4Z1mxRHaYZ5JvfyCt3KJ5kmjWHIZWgRLAQ5UwoN71dTwdpWLdJb79KyRCQ
NyvbmS2n6LD13gdiGryTtsnXWSwwXsp2gp624/T5TtbzUdLWMRGdmqwvbzCenWE+jtV9VOX7wW+v
qKhkZrFSNZlKFKnbH5iLktXC/pMwZBLy0GCItcF5b7RitllyhQQ/oC665lg6TcNNBPAhlNF11mXH
RnLAkguPNEU6mNr1s1sGkIb8q3xiUGeQ55n5ROgIbs6qFe9UIVzc+mHoQxDdGvN4TW2pXvV8ZQa0
2h5yE8z7X0gpfH/g/BN8TK12Y6cY4Yanyi0fmFfCT4DijYbAtqyi64rQOubFayZswNSDO79zdnkE
xCLogy2e1r3Pda5N+8/AIR3W0IHhFQ37Gf4/o8Cp4HrOniOPuJA5IXPvWn+sEh0k1GhQE179GnoC
llgV+1Z4x7G8Qh5xGmYQq2Gxqq8Ct38nkTzt7Mw6CjxUuwwBCJv+uW2DH+jEnEqiF1oX7FhZmuOY
kNuoUXvuty+ZjdkiuzVKxo3rwHW2zrbbXmHiI25LsGCbtd11yHDbHt7XfuGSzZBQtvcYVou/j2bn
p/3+i3H2JaM2z7YH5CZsx/kIU37hfp5A7NUduMEhyg/UkJyg8rLk98xritvWci7KoriqnMDBmkIZ
/CvWeYlvPsAf2jUkuFUpPA6zC5EO4tMc3jdt0lwlfv+ZcbJHzgaYDDACiCmnE6i5+aL8PXVePFMV
DAuJwKStDJ5ZxZx/RV9LxcsuwuxWCLbfwYcrHoUhIaG6fk0Df/pwS3yyXlpxQY5K78gCwWAosLDO
Zt+4Vb8bA8NDCDjNyEKWHEzV2J6fhXAA6/24gzmcyVuPePK5r1u9OkSYm/Bsr2iKSsS88h2fQP4g
RBFsHZX9DowTNl0qbpyBo0EZWHiqAkjz1SvmeCzuHXaLvp68fRGULD+CNGJ4t4Q62eYrSCTn9lMB
Q9/QP3LMgXZA7YLNhSN95AuofI8/sOYQnHkUlVC7KufVhfL8UFIme651/YR5fji3w5OzZhWjgS3G
MUf2xsJQ26YjXIyFttmWCYQ8u9mPHuqnydtC7eku7OVqUGcWQRqHwwQAIY8NU8BxEri68d5Lc3+P
Wq0OHe/dMdFniAuMHE2WioI2eWWSRwYHcmtimEtaTqNAeBH8nbM1Rhh+Zn1PNy+E+RCTCmJB46bv
dkaGhRaLL6OUYPvDhA2Mo13FvUGE1KZk1mBvpGBJozJ8pa3JkQBT/kGHMOewnksgMu+nDXv7sC4l
bpW+C/CYunbRUUDzDcObtjigAutjXkhdHO1VOztVN2E7y2NmYk2lV9em/3vTAbM+Jhbw4XBiPko3
KdtL1WCq0z5ffPWHmMVHRgUoNCHrtwJa5nr0nWPN05s5dx8TzmrTzA/5tyKowSI4D3eVySbVR0YB
Byu6Ii/6PIX1S9D9Rq18KA2e4SrAOMfA+V5E7oNR8zujJraMgoozgI/3yFvCy1hDikhl97vkCwl3
0kZc6a9CIjR9jBxxvdzlIAePVAyPcBpsWCzUgZ7hTR0woYLwDcM7pzZeFvcOiyby0YoGA46CSJVb
h2qFSnZm9+UwTrKIZKPEiTAeFu4u4rNhkhET/MuxmtDhulJfLNc+BPTHbnHwO7g47BmTZf3iSLfe
OW0R7hIMdJuUW25PPH4JP1rPqrczmjGJEnXmOZhPNoEPz4OjDaKE9b6kWtLE3BwF2GeGOSNgBSuP
Wz3eGvvGcbWxN8Dkx0WVf3ZhPh4rkQEl70bYdT3u/tTBDzpBtAlkczuXC/WZIabKGRkpT5S6Uf74
m+AL3tlWeJs4ybPZ8+zJFmxS98wkgq02DX74nm6yWuVHhKMpPoVpMe3maHwkSPSEGY/8QhEdeDfy
+U9H9j0I0uqYTl5203uwzAAipOc+tZ4aK7x03QDeKWcPF671S6T5fXDRAvhNYp1xeYfof1uZAxAM
iHQlJzgvp3I6WbuumMu5Efc53a7po6A9cutZOxpEsDF6M9kTwaPZnpvnzq357PrSAmB1lThRfemH
pd/lFTJpyuk5MZJLNps/TaQR0ibnN3f7G2684R9vqndDwl0qwGy6naaZwIGnf5uO6yw9g+zIZn1K
6KLcA6DsIqQ+AXDDTMdD9mnnMr3IJkh3zrqM1NwzoLD7pxZeXJzWCY78HOdAgnuF45IBJ2s291hN
TtOc0CTT6v6m8ALaquz7ljhxpGGlLuNnUcv+DDGM0JmOPlNLPE4efsl8DC55bVK7FNE9HdV5wC/s
9ceoh+pNXQBChOPzaRICSqvQ3BncQ/ZiXn6bJL9F3bous+DT6k6qYW9QI+4gm7ppsLecXQSfryjn
isEXnt8aOI2fYFtb1o3FXubdUFNiJBiCAJR7tSeMSVXjy7NfucaFexT2aNLYom0vTj0Hp5ZNZjHH
FJO8hubqcC6lk9JieQ3J9qTVn8okjLCw7G6H3vsG8b5qHPIBYMi8JY75DoYdodHPziVQo75tTSyS
gkBsC3NkZaZwNye2N9rONm3K25YM9Vl45fV2UsE393jOWi19iEL3/VGWTQGrQQE4MW7rbrwqm/Kq
BsJhlenDTGehX6z7SbgS9WSI+Wvfl9mzm3gPRBnOOqN8ix31lT6q914PmFiSXcNQeyMyQtPJeq5V
XMgyA2sYVVbq1LOK71ozuV0oLsBfHuLHcl7NltS5gtnBIr6lfeCgCJ9vZeC+W15J9WqXf/RrE2+h
rOvSzDaIbSuOqqHtqsctvKB0kEWhiMmpxHUvxi9kF67HyfBTIIdWENAxmyNSk0gRgVPuGENTpwNM
F9GzPVLNxmtS6CNeH+gjJsYfulQ48vF/mMuLnw6f6L9XdcZGTdr+hYX29Pe+oTJuJwafrgc9EY76
ht4IkI0quisqDnqlx8039+Wf1hG3RuX+Fgotap1mFy63ftzOdH2qmXeI86vPBto203EENBMPVfhk
QiRAN+GH0I63HwMffko4nmwiCwgOWPZKGu95gOJRdN+z4lfgM0f7ndg4gnTGjWV96ImT96w8qtOS
c5t3N6iLIOUDKJMcGf8nGmti0Ippo+iR2SGMWiI7jH4TbrN+fbpL7z0UxlsiGuZKkicBExwSGAZS
q84HiEHC29MQ5UFMH45AIZKDCagyzuzuETH70x3bu0r4737kPzUNJkLrgmGRZavnwfG74iGLwLJl
HcRF5eGMqvv5mIroPpupvCP8G0u3uNaBtzKh2MYTwzwWmBE3yapBkJ5a/2ggVSZcQY3Wfo9sKc9h
veAbTn5MmfoIHnwo2DQ2UeE+00GBvbRlLVx8VtLUeEO0NM+OMz/0ZvkqhuQPQRA6ZVe1q3C5ZYJt
4RvV1ZWiqttKHswC9XAwuGbCrbk2xXEhOMVfZOH/lta4X3KfiPHIU2eby61pkik1UlqxxfqeGEfi
KGMMiuo4uWvjL+VdQWVwM9L4NnQI5tMcfPZ+pF+V/pDet5lTiNHllPI7cFZjTbz3e33DRYPRiK/8
XZmqZ8cjXufLvWdnnH/9b8JpR1eR5c0W45dOdIMyJ270Af6qhYkCYyAOhgHRTnLw8s/fdw8gG/Uu
TnIRK6/PwaS3swaKfKdE72qiSmYouytbbKmH7K46DjSLHJGe6posL7MXLs+rdFnX+7l20N00H7PQ
JVknL71Zuo6BQ6j25HxRWFO+rnH+sOuaNilcfwy6/zRywv6XYnYsW3keFyvA3insfeDTqdrZOt3n
fD1pkIuYRSHZp1uMCpQyDXhrF8r0koHQchSNv7JgVCBzcYLLfdcUGEhchl/0rFRQj+lM3VLdZPPw
6+/ZCW5zg+2ySjKaRc17mTIbT0oBAGRWD9qGxmGP/B7tANbXaeFITBNfWcAfFhrS3DNSKbizia7c
RWl654SZfyCfvv2LG4SvOJ9tjghQD5DjTVXNmFuvGge3fT8QLMztZJc4HXiN7DlT67y5PFMs42xV
jcAearp5DCYo4B45YOoFMhIVOZ0MvdsmEms0kjabKknjfuLA1UYFhh5mb+psgzIdSCEmDm194Lqp
PVxRYA5sODO00abp7lPi6C7rxyLFd5B6n5wbq4BfHILKjRkJWp5zr9wy7fhALF/uvHXdn6qdZE1W
plPHHVm7Td1kZ3KFz5Sfnvvlgovza5DrPW703n2gQUjmBRjCOiCWBrLHaATxpD6M53y5/9u0GSCm
Rx2keauUR2HwxvGqRTVHlmxm4czo8+ResRyFWSgWBrwnti1tGF04OWRWZRyBfyK7fWCxBCjItuc4
XX1Mu+VopGrfEisoTHz2kuwgZ9VPyx/UfpRII8GIZtwsTHdkRB2Wyky9M7DVbwhMH4dmePRzfNFu
S5bA4dYknHrFmOTHZsKTiLZJmWL24ntGsnEWTFm1WVJA5XDt9agITiJOD6ZBFmFJ49m8+DYfYMqQ
NgrpRvnrPU8vuIrUzDoezMvNzPVJJfTrzc16zM60pnOubTeO1l+LJIBRhFj6pffYD4e8KB8FoaPV
lEI3ruIM1raHLqP50LBJFLEYUwbIRK5ldJYkD3918y4oumNu28ZxGcjDON1rZWfJFcF4L4ZeMcTV
pNSB0aYwXkIEvce0YeU3veUjT1xs+ZpbgfHQoeehGLnQxYG1xWCd0Jhwd+cWjoWyTEoS2bA91oFc
CJr2kDB0ISS+likGAaiPPskPJEfox1qfznnEaOOHcBy8wT0gf+zsAELM4J+5IOMx5bgrXYYARkTe
BmvBFgwcsliIPlI3/r5xaLRt7EPq8rnpDB+up6un2rM1Nw3/2Vaud9sRUsA2xEnr0XKdt8DgXSxD
+rcDiU5Rbt0JDZRIvtg36+RsMNKbCgsP9yHohO4QXvjp7otMHwjiQNMdc3lKyvroGggklCjbezdr
CbKbMZaVNV6AhNm3Fk4saM8HJ+s+uqC8zvXwVaTK3bkl+61eW8HlBN+rNKDJaO+BVQbBcz2ch4jd
HAO9OztgQIh9HdfdfrbFg+gwQ3d8+UFifEAZXA5hMeDya+dz6IjXFg6l6p09gZhnJMjHQhbzMesR
cOyR9dN8cRqijev1Ny+JXzqYCKwFVnQdLmBrQXeu/LuxLLxzvkgerLn/KSycTNR4lTsh3WPlFx96
NYgnBUrVoCcYXcYSi2m9xCZjf9UsCKXCa64i0mY7PqcY8qHF71h4uNnJeAc+ZQENvuigLsWuN8In
XbHfEfK6LlcYB7GcAiN385L26mrKOBBQggRbgRQPLj62DAjDcdtWUA8DiPIeVa+loERJYwMkOrLL
1thwHiSkfgd9FJFJEnblOM8eKsgYUWk6RQJPMJsyp3XikEkf3KkrLl80OJqgN/1seZcr1KOl9Jx3
/quwcpNY57JNOpuVLk/tTR8SHJwj/aB698ErB+ccaOObpAMfIQsxb28LEdsyDnVDkMR3FH6Glp5M
IycSyNzkurkn/YamCnKbilmEk/4OGjxJbvMRCrSP4KA89t5mLdQK6z+hzsi8BfQEpj13aCouUhxd
zcxppsg5VaRd/kSPLMuT1c4HVeGDhCK20T1HMzuqCg5Ms3MAm3CoejaqsLvx8ZTCmgNX69cfIcii
3KO9EkpHHPboH3jDLavK2aUKVCXsn+mDJb9adNgbXamPv8fBIVlx4dUBA1d1HFqGDn5pnZqcCTLX
1PcGTBXcoUtIO+sGY3gxOAUaLBEHd/62HR6Fnu4IqTAGOUa38wnyIdPmuME7hld9j+wVCN4r2Z/c
Gcy1x5yczqi9XCL2saZ/rLNoigk0gbGv6f2MrPa8VMWLvbLJay80uN6iRVbEaaqJa07iSN6lwDwG
uEjiPhjJBSbcqmDybhPbm6FBMCLpcbAQ86XnlZQZ1tJ7Ev7cEUPO6UvHoJaH6mawwuxEJjzb1hMb
xeIjlValtxk65EuJVHWh3PZET9cBkyrNTf3q4pPWxcRHQkU2rFDn1I7BE91N+OEdcr9eezUWktR1
RbTd4IMbh1Qjs20guJjgpngr5+wLc8Cz0dG+xelv2P81igjOmsx356Olom29TDYzjNVWY+OnKAy2
6A4FqGbLuUwD/dnMRnTinYaxc04c649+TwbJ7ZrxGJIjFhbPndDm75xx1FnabmuNzPx1F10XGrl7
CvvbGuJsZYhvL02yowOgm9kbg+menOV9NBN/WqxP4aVHQYUmF0s4FmZ7vQRD7AzCuVZoXlMoGO6l
l6IyEG8W59IVBgBnzqPZ4Nw5k1aHFmJQl7R3bqmzeGLv4FoDosEU6OUud0Myf0etD6Lt5GO2+mzK
LuJ4mR7M1MmvFw+qafiDyrCrPR/MOW7JIDe5ruOOXIe2fVvtonyub8YF5g5mnnZLWGDfQV0hkqGu
k0wTzbW9PAaHzW0Ik4lb8Dbagn61LAe1kfV8TT1VP9VbyyCR1cmytuA/ym0XjL+FV+5BFVyBrxx2
vmJ1Ut0c66RGcW87vi8fD4THiQNz9pdVJHJT+sMnTkx6b+kSqII+lgaPBv0mtwWmoz21vMOWTFlx
NCSumdpbzmgUww7BAsaxXj5Gv4UyJNlVpsVjglOPDxQocs7Oo60Kqb1Szo+/TnkQ0vjfVAP3Dcd5
p+BZrpOMt9kPtkIOvwPZ7j1MZq5dzWOzzuxpJZAxvb19YFtH+gH2SowQekVyA968xSAaffskfGJ2
mwd7KT614HLRUWwTg4d8UTlwVaGuiaOrNX21lerebcf9MJF2G8svUTEo7Ezz16KCG/SPy1OrqTWY
Oq40BLkf/MBRxwq/Kbs1bWOOaT/3PvMgzWRqftd98qZClNLKTs+ZWDru65zRcNveBGnEPIEZ4LbK
1C0C0CZwzbhNxbmcnWPr+FDWkxSp1P8h9hXERP/iycuXGzSeTeuxbgoXMztSU4SfaD1/0woU0hy+
a0scckaHcIhnb9ks3GM9Rd0liWToVCA8uqnFHYBQAhqNlvvVQmZG8g9UCM7Sg6AKyed4jWyMycRk
r1qQv220sE38N7ZKDSN0tSGLR+BhR5bVJm77T0mGsQ+Hx9pOXlKAxQUL14JTWY2leQ6l/90tprfn
meWaGFC+aObmw2iN8ljU1W8SFOleW9RAcfESDQ8Nx2kuatYNPCiq7trmBcOhS2cmhhUv6dC8VXOZ
vJvIfHem7j1DMdiYGt5vaXxO6CF4h8E4NNUf3O/fk5l/ar9/L5eGj0Nh8HAVT1lEUnXDLpWspzbL
QSloqxLzkxd2W7M0D3kdfZWCAyXuz37PcAg4maq+gABxbBrV2XLKrWku40UvQ3aAVfAnzAbr3M2U
b7PwRxkirnbG02xhvwgtNEtf3YIN+G2Zv7ZBep+6ePIJa4CF7sYzqZI3vwqJLddk9Tr57Fb9xe+W
g9DFd4qwRzl0QRWkhyBLP55vrEYUxt+pR7OBixCywXVOWYANHi0zWm5m7FBQ9J2DZxy8FanlFPgh
nGn6KsNl4rSFnTkbkMZXfqKBnX6PwHwfKaIfHXt9bJtIkTIZztLg1JGHTJR84tF66A36Uc0f+w2/
GKWNJqRC00cNgPN4U0febcphfeNBcNhMdoTVBzpFFpkXQPkA/lNFNLwRD65m3fAaZYENueYMF6PL
sFtD++01n22qQQqoOjtAf8oB78WysNl6bIuE3qSunWJVR4fojjSBE79p5gX0Z8e4EVz2k2FKExAG
z4HEsaCHH04gz/ksf5q+F7ENXTDDjMGh57ge47Tbvwmf4z8CDh1B1RRXnJt0qVCKlwRtLAn3igCd
EvVrmOVP1UAZhcyzHy/njhhFnKq2vma6bvX7vhnmSzhb8t0MW2gqxX1Sut7doF2GCmLFpupGM0dr
X6buayiHLXuMgtNMlfaIBJgTE68K0ybkfU9JAjk49Jv90LbUiO9m0zjSYwxIsbFfnab5DtxCHBOD
nRC/peKai1XrKeWY8lzSDnDVcsnEqZWrM8S6IPbk+povM5ioZPVxePW+SdMKBACbuBX9Qt6Z4rpf
6p0VQsbkKJ52gmgLLUhFgnV1Nqp7BtrPuFEOtTXDfCB9M1jImzoPbNR9qgrbxem4saUoEw4PpWP2
L2NeHqvhYPgjJlFcnltPQsxrsED0y4tDiznDvOAZSxHbnz+S3kmyPz7YqMPyf6g7kxzJkXU7b0W4
48cLksZ28ATInfS+iy6jmRDRsu9JYzPSNrQP7eDt5K1EH7NK0r0FQcIbalCJykRmhLsHSTM7/znf
sedtHJOv1TnWBTO3qKhaVLgOJHQsuGGZL+QmKy9JYZS2sVj/8Y1LooOc3JcfJ7taHjAMcThk2cu3
NWrZexN5iHkODWLG1toq4jdySd+UOjcbHqO7wgXeAFWIH2X6Q4LI5njfq3izZr9yQfkE2dyvlc7I
KL+wqKE7BdOU8kTjuDkz0pBhdO9KReIrzry2k2R5YK36bdK9y25epnRMoCYdpY6n/SrsmXPXMnuF
F7XT8m66i1X5HLcPVYvmxSdqcrtyedWcC+00WOKhKsrgLHdWb/pjo1tHm8cy4pKNA1fbJiEvaRot
b1Snc9R1TGDTJ9FsUCxhnBoKpVuuuqnZX3oc6UwPYQQiAvc7NeEFGGyIEPbTkCYX8yvtJGUM+TIj
HcqHNJzZpGbJS94wPByrsFgThPvJVGvbSt13KKDdxGLgMgCGiUnD2FmNV8MWuTh9RmY5NxeUmLMn
QfI2MFZHPQ+vxtxv6pISlszmeJVOL2HFRHdw1YdlM2TME9GvWJ6DsKanRXUYwWfZC2BGvKXBIy6K
dzgNP5ri3I0DnpY0hAaKl9FzA9fHmiKorbY0T+NxaYXhaqjU16ruzpVLeVTeqa8ZnwleQ+Rq+SsC
sc5z7z5wUbiSgRoD6BfsqRrrWGKG2dHguecQ1e4SPhbmIIHXQLk7QSqXwM0xLy2QLG3eZjHbANEa
O1Chd1yIxEdj0jmMVDfW4ECaCzqm6Drj4ibv1xa7UIPFl+0qlyvDv9zHCMdhwcKdLGQ671APMdAo
/GKXieNV0GPs1ibgHHM4RnupaFCBUluZxi4mabt2Bkn9REbjk28tp8Bocn+NkYHPobupBZPJfJTQ
9CMMcPEcdHAUeKYSZtUCZMbYrTjSO2njdbTiqCnb/olRgpJSKMYZS2frPVpNyd6jg+KpaA2xa/Qg
LBFYt4DYVKJ4SrUSuj8zGiHLZxbli2q6D4M7QzWty6MTVJcy43Q8lxTtMsh/0dr0mFlA11rK1+HY
b7I5Hda0jce9EW8A29J54aL1GIp5nOLxIpYXqs8o7QE79qYtORk6F5qnAN0ORrLtEOnJAmBipY4O
jGLgKb2NV5SzKdBK5GexaRMogpAv9jz87L1M5upUKyl/Gzp8bhs3LmN6YHTFvNh1DDcdxa5zplNX
4o1WRBxdzLy8Y0f2oDBNZv5keNWQyFvOi84GyrCw+bMcq7L1B5foG073y2zo2nHU5QUThXKtUsSA
posuUMfScVJuYdUWd2PEmleu1T7JnvApf9FDYRzdsLpnJMKQy7jJlukx/ekwghQX340aUg6NoHRQ
+Is4zOtKawi7K5APDFTfKOAgrnAmEnZ1rIQyPAc3rTfJgcc0juO78gaDY2+iE1bppM36OnDSb6Nw
9lW6QBwJgAX+AIUCajNAFRputVDsc48A1ARSPFl6+c4xseKs+ZKWsbiaNrbdYqj0y5K0JLLGdkdi
BRgwxtZC51aAW7nK2oVbNxXaswvHj1Hhs5ko+fOstQ9DGCefpS5hFna+qc71E0qUuIWxPGh5+YAK
Mt+pjVKBillXqRHuk6gtdn2TbTkqm15uSQaL47RQb0uxhWG4IWRPXw0Wr18iHS/jRO1WBiEZc0Hn
lYX4MnvefNFkeC4P8agHUEwjrzNbyutH7jaHnHrUTfAQQ0v3p2XoDKorQzSNsL8P0cw6Np4zLAA6
o0dP3Jkx53krnKCb6hg5zfZX7wzdSpUYc0Klhh1vNBuyZeEq6wvW2bls905BrUXpOPjtm4EYflGw
MM35szZO0YHizbNTt82jsXhFpvqYpOl4jMnqL2PtcW2LsGARrIqjsKbi+Pu3lJn9aGQwuETBjpp0
e0eKHpx//1/GDDTS9RMXGUeezPXNFLzH79+ZRjCvAq3QfNo5e4JjmTwl9cT/IXYoWLBpMVSmwwDZ
Ar26O8V0NDGmRSrE5HJGb9cXe/mkHd0RZd6GwIaEmUKDCDSKwSsN2rvTehb9WV46uPqlHeefaEia
HeHIcQOBFZKHyN2DyI1yn3b22bBTnpUEDTnDfgSEg/Z5zRSuATB9CRvaNZsmrLykY0tRZt1OIX29
0+BwbJk6XazIHU6piiutyBau5jyc8KVQKNJpn1rTUlUr0Nur4E4wWPmV5Gq7BLC+OBbMHrPF4F1n
tq2XdPAhISUbs8esxiBQe+Dwv7Oj7J3J1MYldbnO0qi/NHnyuuwttqqty6PWnIBilwcsXfT2wJxd
KwRdXWgNtMscZwZhd+ACSm9IB7GqcJff5037jOfqpKvZSEVTGzOZp7uttpKdw3bwxRLjGTxPvNV7
RhkUg7l+kQEYSk3oBRwXB1qc8lPlOBkOwYHjoRJ3ZyBW3Zm3BiUMQ+/KciqDkaRha/s8NI5BBEBp
8YYO2PhAw4quzS9VI4irLMtpmMU5HX/82e//c9sF+V2wvEW1qq7mAbwCZPXEXSmJpR9YUJ7KlvZE
FrLqNltxsokqE6155OUCAwe9WWj29fcvM/b2q+ZH5Wz88Qeiru2rFlZfjOrRLPlouL3N7O73Lzbn
o11uzPAmlQ41dsGJVIOtQJO0ocRwFM0x6Y4HBSTSg5rPtZfXWuTrIT13ZqPObzEhINhuNID2pXoB
59fv1Rn7aBUSX6iaUN13mfrejZn4yET3FCvvQ9EOz26CID+VMH8btwp8tw1cDx6+3NCm9uY4VvBr
MbvIxHX9FDvzOlftl4QaErimnb2KcliQNQUVa3caqovtlvuitbuTWjLE4OtFHL5gDveS4a1mtl/o
evjj9KLb4c+hGUZTfqDHJxCuG9bSihkIzIG9EpIKbbXyoZUa/DQk5lVQUXsaA7ZI48scM9pIGuOW
LnNHVfyM1jNBhNAjsZtssw6tJDWqiNHdctxNZHIQuosPT20OTNMw9TFPwrCU+UnHkYT95ipoote8
YE9mB+gI+jjbeCDEZUwDWP1gcEJrbhBjPgSKB3A6B6y1a+w1Cze7XSFZUfBcu6yLzqyvBd7oZeYN
OCCoyiN5wxvgOvBYLdQlTPNA3NkPQBrm4eHiKzEVwcAPV30e4U+S7cBTqA+4CyOHPJzS3TFExzW6
/MOCSiGNsRu1V85n4YT3sdFH60xJWGe1plnTw0GdSltuyFPXN2OgNr4qNmZtTusgyMS6dGEuwTa4
JEYOS6Bka+9eJ0EG2sxpPVCtdB8bFlNRxa0OmSm2RNxAroIUC63xNJSBvOaN+1omBmm3Cgxx2thM
yyrsSrPJitJrgqb3Njv1M5ZXzngnnKjvIXRxivc6HF0tFtLamF4DOCirQtWq81TB1gqNTu46hW3l
IBcjc34YWyO/m9nkEIQLPiojOBE6LD3XwLMaMPTvoYAiWKw7NDmcOuIEjq/w4TgyJ6IBJHCUvVEC
Z6R2+9Yrwj2hOawqp+/9Ag14FbNPWLd5cZUGBpi4h90a2Rzj+nKfaCqEw9GgMa1VNqUJRYldKs9s
qp48UMVg9nMOvSqSQ8bUEnMld01AAJVD/KYDAMc+uFqjC30CXBzZSArjTcFcELgtATHwPJtQa/d5
ZRa7EtDPQYpbFKjpkxNZS9wGnUSx6IG2gWuZXXDD5Dhs7GikZitQwhUVCf02rcRGZW3Z11K/9hxf
touPXmFJ23M4jfeyVrxm6on4Wi0zcMwO3pzlGE4C5zWCTNsZIFkHkr07JmVR9B24pbzHSUKMsKI0
tEfFNeAEM1ph810wovLDhA4pph55vOFVYSTNFaiy5H6xuFl3zbKLjvv5iVVUcMPY42asUP6R7Ykn
+Z2V3uNq0FZ6Lr/GPn2rApYyJxfdpqrH61h1j9rQnLOQ4NG/OLAAzGnh8zoBIPeRKplhrDQ/TdW9
JN0JIplczkS8sx69kUsKODy3xI5u1zQYbb+Uw50ekjhcAgSWiwtJ1Q7A/LdNNO7tsQmOOL02uj4i
1CJ1VCsbshrGCEY4Q/3clWIELBNh0goCTq6p9MLpECt42XlRfoa+xjrrixofV2bP3/8Sd2HfZd0C
FhDzG9C7dM1ebouW9DDx+PHrprVWZSrPUTDAiWvivdm+zJXkjgt63BA1J/XF9cPmAQAaT0qw4Tue
Aeuku6tU8a32kKPAZwgvo5PRs4N3i0tgPZQHUxk3KWYBTC3maQbOCwGaePpMmtiVlzYJXyerOzhM
RE9WizMOOXufVWLPaZhbn3R62QJuKOf979D5n6U6f0IyaNmhOufzf5Jw/vLb//z/DS3H0FXN+odQ
/dIZ9GfDz1I19K9/uzFv+S4+4eNk1Tc+93/77933f/r69//63/4LpZt/+/Ov7r/+9W9/fqU/4Dj2
320NzpBrG7qOzGDq/wuOY/xdt0iW4WA3bNfCZct3/7OexzD/rgko6K4hdGFDCuAftWXfRcsX/7vr
6K6maiY8nv8IF8dZCCX/m2Bi66qFcEiXNZofVnN037/k5AWNB3WYY9RAV1lHir1go0E8Reqx7bLH
duKkpMbOTwxNLZzwV9N8HnuDrf8qYdZxaAZ5kZgsw+FwlwkkusQYH5yK0xdtENnOdOP76BMRP/E1
UT5NSDa2MWI+hatuzi+Ur+lQTV1sIsrkK5NTefZRV7iZ2olR+2I0hDT0pSUoL40CTyMo3QMDI/Z1
wa9EOv7yX8uSi7d6fOavdoxzUFRAhqUmeOBO56XNIWPBFNt/zF4qqogGAxp/j12XCF5b3LK4XkNd
1xlSfNZjnNPZ2+zcIbiH6akc49BmeoRLkISgco8X1Lp2+jnSeB7FKYMQJwXd0xZKB9Guv/UGGZ26
HmikqEvnkFsB7pKxOB8550pPtxhpuSlPU8b455KNyolh1j9cjn/ebf+IpFkupb/8QG02FqoJQsMy
DUv9C/9FWmlk4fVGZpO4CJCncf+DXlB2fDoJ2w1CTpOWvM+hc84y5yyT+AnPGwRBGwVSIfxDzPiq
CdzDbvqQVbSz9ecuNS/CTTj7M4i3FOVE2wnNBdAO2E0FG2kY1//7u/hnkMxyVTqqBZhW16iustk6
/fNVaTshY2/i0cxvx7fBkZtGmy+D6G922u9NQyfMiBPrP/49be4oE26EgOrzlztBzjqbm4ZxGk0o
W5C2Hf6FbCPL4jDp9r2RYgFV5P8LIPTPRI4/3qitGlRwcY8bqv4XlIicC+nIwGaxHtSc8LlKrQpx
gNIVt7kC20Nm8TyHKhmF6U217J3LeXpg4A4W549GtT8azf5PFw7Xx18vHUfoBi1lXDWmsMTyLPpH
fI8xayxVrtOsAGvALcmLW2XhUbIz0o+LoG+U7aLwP5CnICtb0nrTzNFP4MTOmiZ2vJ7xfJhsLGRq
4abejDvd5iULAcq2ptvWbeVtemeE0fqBWXPy7SJ8qYw+wFXhspCkKT3Ii35Xm49DRQKUB4wfdMOB
pFixU2b3F005DvBxprPovl9ppHwbOgAlA6owY8cWrlyKpNNjc2Oavm5UCycS7jEY3UiodFd/tgMQ
UwNz1gZKCpvz8cbpkUw7VraS9mjF5J8VBumgNJ8+spg2wgTCATpU7gT3mIJDtkDxD00fYCHw73fo
78kE+NWU+a9CQSGkt+u7Hezan5X0AKj5S+uXPH5AFaCiFNsobV9Fm/ZriSM/KMWpwqG6mnR6vo3W
QZylQ2VUKK1CV+DUsm4GNrwyYjTipH4FJz/T1mX2YDiOzjVCUrvV3Y/Sjn3GV2jJYmRWNXxAIbs3
uF2VpdcjZgOQDYFNk9eaIyC+q46PrAzDo60Dqa215GEE7EKAcoJblaZ3ul2df39gDj2XGHyKbaAk
196ZvpRcPoWAy/xSpQuYzvu+Tr/aWj1Ddn2W6I5rsIIMePFzJGJelgscAnX+PWES61oyr50w2Vwv
CeaqX79MmnwQLaUYWDnB6ioEJ3PT8XUXA2GlpNsmw9qzoG0rCIorOmB2dpDxpB+JJ6iq8yr6pl+N
BjPiPkC1bl6bmGMIZ8ObRhjaqXXQYHJ4cUkvMWYHp5lDW+h/jMJ4IYcQELMk5WI2H5106b/p3aXY
jaCZIj2VJLfd0XChsR9d1+G+CLpdXwTfcsZ6IjCpzXJEt7ai1ONfkCNotwUIWH0gxVm7jJWW16cF
4atZ32lYzfqMEGeg7Zzli4aXtm/Jk5bzmXzDuVTBSqhGRYKw1l66qj9jXCLeSoJlnQ3PmMl41JrE
beeIK01V42s0G6Pfl9kLYtfKVOPnyXIeWj0hDz51d7mwL3N20lOsG0zYLJXnPyreUzXqX1pdPtIl
/ikDblcqBpjOj+R866Jb3sfIlIEcWUsoYMC7ZWgdR1AOwzUeMPQ77oossdZ9FpzYcg8KPqr0d513
zIZ1cB4md848vDn0g2sAJGbl5oytBp6N8XLRsJ+Ywr02ZIecI6jrpJ9BwXIYxR3OgLBf+LnuC53C
P13UvTDdYrhGlh79gvx5XjH9VRGCyvyl06fKt/GQUfQ68qEesV/hw29ufc2MLJqaO22iP8O1gh8h
H8yQT9F9sDX3kT/hPs5c3NA65HAFIwQZYhV5Xz6yPTfwjEHOk3I6AX5+aoSFsWVUMA5G0XZcJkKq
YI8AzqDNGT/H6rhnLLLOpvFjSOfXdHnFxEhST3PsRbUFtMk3mHUWypGjqAee8B37hD8ahKkDc/TK
Wru18VCsgr67r5Z0VYJUHCU55R16/Wo1YCLyFly8bjkBZofYd3tkbk2uy4aiUYYQ1AK9sH8CF/0r
dqLtlBH3aXHb1v0L7DlIMfpRqxNvJtgXRQMqCxeSKO5Uw3yP1eyiZWRZHR2lNyENOxgXe5Z0+vLV
1xVfpspsT3Nl4ym5GDadIw6jq/TbGjQRaKAHJZBPpUa9YcP5lodKDNsZe2EsmAHASeyq8bv4zeAz
je8eZCsqB6HbaKaZxyX/7jeDuxktHm+zSbStrU91zROwSAGPhrPltSKh3lBRUq+T+jZN6AByWusl
oNCUYSoQMtO4GRLOYLBcfbiDqlUujfd5Hr8h4WDoIYMssuOsWK/IGfRqu596NdMgM4DwLyjXNqyU
2VI0PvfYk0oleO+N8eqAvlklI3MaPg8gLXZ0zpQQlefFFVCqFDVv12VtFx6wDc1pv/txDqk1w9Wl
h+l74TZUroUZCSKHp0FbsEm0ONuuqlanMormjdz8mdxgQZMQk2pSG30AP/xc6pukaRh+VOC0ywAt
qwhfZJj7ppK+dHP0aRbuS4OcYBbDU1fqdEzQS4DdMXRYqdi7Y/4vA7ZLmM0pykKWWw/5dy2Tb6WP
3nOleBBUBwD7oqim7mndmKiCkZRP2VrlnJmalacGzB2b+FMWRnRsD/ZrnKDPVPrAolDIW2Gp7sKN
ZhoLhDwTDYQEVR5MF8VZb4FUdjI9qW61DCL5cVTMqsZUrPX4ITHAyEEgGfH6D8uWzo6ZyKIV0dzg
XAWYyXVpl5d8LEDO4+c6kzTV11lzHmB8P02dPLeyvGs1JfVRoGfs4GIzMmjj/kl/MVAwTwQo+P4x
F47Z6ljCxS9BQPAoaYaas401Brins+6IzBQfKlY6wH+SJBbT67NIOsroTC3HmyU/uC7Jfkgq1x1q
i6LMm1E1/LFXNh06m6RNtAoU6nUVJBSNEQRgmJPVcBqJu6VDvpqu6MkG41vFK9TE2hm9AQugK3at
iXd4qIPN2IIUd7EUu71LnR56Xa8FG93Fs6Kxf+DnpzCxcsZtWV7x4RDpb8O7zM4HPAxm62skQUT/
QKNP6enjj5KoYiOzQ6BGJ00gjJYSnMaUqp471zgHUu5Hddk4pmpyL/KtwgPSKO9dGjkPOk+ztQ69
YYWb8a6eWxQaUR27tNp0euAcLLBdE04g3AGIukNxHU3L3OBwHL3mWDOr9xmmNVlmeIUuIVSPwYNV
AJ1RZm0TViQ9Lbd/47LFfZFn3/0UXoh9xZcRC34z9sVGJytOhmBJsOPb66hvHrOv2a2oF4rUUyHm
xwin8o5TlPRGYPxBN1IuP6EkEihrcy5LexkAO4sQFiTDo9a3pW+6r/ZM+L6JK30d2QaBZg0sCBWd
VCAAxuZotC6RKMGdvDWQRnkPmNDU9lUbyWFkpMYwseabOZu+3Sllsj4wbVK1X0xHEWCSuKFuvjr3
qnOnD6qCTS9gJJfk5xAof9BoT3YnAE1DIMI6m1wTzTb9WLd+YJtgA9ZZvcGs5AiHr4VADVba5IUA
BQCl0uw3UzUfhKMEG3h8GX7X+VBj+Fj33Ksnnuy3Nv1kM3iJ3Sy/TukH7BBnO5octvNCfVOfeq57
Tq0UYkVzsS7cFkUwWmb/9Xw6B7hAxwAWRm+DqzEK69qbI5ADcHDshucPFu1da0Gu0XgGUycWmodR
K/wJOx3Og5MORYlpsJluJGYsP+rEvTbVBzxV8IKy5ahYFabPW9oPERZ4epmwL2SFeklS59xq1aPp
ynpj1eJiVj1OWgVkjuRyBj5E242c/KzQLDKI0zEMu/EECG6FlX+lQxjiXD99J3hiiK+Ne6MzYOUi
/iOUN8dW1MzbIracQin3HA2e4ty4TXAqN7LHVAPH/zthN9KjOmzI9cBce2TPu0w29beQbRcn9QhI
DU24ajit5r4l2zZpVH/gnE0lmDZ1HvBoE5T1MBwes7l6XCRJemMxH4rWOeHexmIM7gYgb8KIrznk
OaOwvKKZWwncB1eyACRqe6+kIe2hVueCSfgYZlAobUjkyYoYYo/su1WXc20QYo9UalRXFT6VBdlO
ZwunMhLZDOSWV/PMJYxvWlkJLaBMgt2rFQb3iYznI/EroAjVuGukBea0ByJku8o7fNAM5idpHbPO
j1krwhUOr3nd98VPbFrLrsosj92I9T91TmzBZ1YDcQxCI7grEHLdeosNHquBgdWEvbdeZs9zad8l
Lf3M7mAIv2hbl11io68HQVDJ6UkkBG3FBoknH3ysfuneeBz4lJvPytCqfZYHp1zqz3RKIJjnFBsK
PPqcHOxn25m2dl/dnIZKsFBPtwPMQKxauO9sVUHvwcZOZw9+FBTPbsB4XUhSBybGK/YVy3ekBg8u
UM6ybSlkR/IlMhGEIXv4iNoBhayT3kRflNEla/zXYJqyFamD8DCYmCeM4GewMEemIdSVXl60uMBK
HPVbIzK/piAofN0q3wmpX3C/vtohMPwuK7ygMkEuNoujv+STnefrMGTppm+KZBc26F1SK64DDWrA
ZNScOgAaZZh94mxP3Ec9sh6tJrGvkrohslterjInW4hfrN7KplGmbcI8u9iSBIzWmk4hqYlNDlwY
hWltS059CqJTGKpeWs186NQeNmxEhc4BY9Tp3jURpKyRyGwJExLwLAcIvdkK+s0eYLHCKUH09mVX
vnTL8bsXmAITh/YOKFen8UaAJPSTGnMgcQzfqqvBlzDn1jJR72IplsBv/qNry7mEEJY2iI+Q6ikV
zhnTUjzBSsT9giML6v3yiFX4eXmicRmskB/GEW4fp4VAN1qPdVhYfmPmnxji38zOXQfsxBmrNx9N
ov3MGqoEqjq3DWbLuVS5IipNX2VzgBvcTZlpmUAQVMlkclKyZp1Hw8lIp2NbOndw2zjmctW3PcqJ
PvNEMFNjXSQWtOyWc7zol2GNWYR+UMGv0QJ9OMpM+aJsELfQWENPDqunxGwE9ghSebpef0Io4YMt
2H5nRv0mQ+OjBqe0tcLy4IAKGshT981Xb1oP/ShPKXXGK2vC0M+EG30k5TLDVOozRKi2ZsZDGRfB
Ab0eQ4d2wKMyERUiSwuayBrZskS03RYMBg6lYoFxKJRrWS9fYkCBkwx32Vz9GlzGQQxdAKHp0Tql
v/kpD4erZmm/mjBkt+kXdnFTUkW9Svxc9rgsdy25WzAaTSqmex1WRZPeFQkbLFzmWfFATuVVgC3b
Msm/cEP5kEZC/I7KBFbXi9RhqxUTnVDgnPO6RG20b/DjMs81jyBx3/EmFSxgBXhBEwXHYnTMG6YQ
rAueIlpEx6jkknMF3NAO2O+QhGcrjFFurflojteOljmOmShe7NKsI3YUAm5TeTTU7iVqjO822tK8
/A44Clq6LINbiT5BoQRLR53h5RvfKW4Bmhznpg+JbR+a03uKkceBzbORI9qTFp2bbrib7JkQGh6g
ksc3LjzldQrNx85KSJvmvlDwlFsct5eQD69dTw+9WkMEFNfS4UlOfjNf2Xb9GDOZyVI2XmZRqOxR
b4g1lrkeHTU4KE4EVk4P7k1CTlnCLWp0PMjDkcovp7RfnP5Xbw7lKqbv2i+MAIADCBGB+ZtyrLCN
CUgwoBLp4wSfZTWrSxaFjX9f43RxSHnzEIRFEzJUT0bk+Y7KJi3RJiwqFW4UgDxGtxvnpc64BDYg
nWiDIl2tsnqa7ilIQ2Nyyl/lghRTFz9wAsUq0bGw05PCD3l6JxzlEYAhWFBfcEbiSyad3lczHpZd
k3AKTN4HjkH0gJfC0/R2b1Ivi6BgZP6IfhHkWb5hkE3nC4Sm20zQoiItsjfdiEmeG/zKOgohIuPM
FZCwG48H5LFhvmZZfpyjOzMM1McoGVdu1n+EfBIzfLZV0qs/o9rDaJ0tlkOXES99099ai/zHz11Q
c+SF83PXfqoO7vDeotcsKuKbjW59XzkYEZp6C7K09CiPg1/ceFVh4bEvBEys6aw46dJ8ETTHXqX7
2C16clgN9rqelI3bPbC5gR4ywcRo6+dpDt97HTRIV+KXiVMDDwqfNldEmrM0mSUBd0Y8V0bMYC9C
f9FDqoDiyFxDYZokncxNQ4tyT2c5k8oUupjFk4VKHJGxSWozokTYzPZ2r1yzEVZUqYRvIifZPIPM
9A27RtvXieBk6g8b9WJbuWfb5lkpZkIAug6aOICaHThbQ5edN9OlEkjM/NyctA/lXe8FNXKPNpMK
yscfovrHIRyewsg5dyFXK8KpemCSSv4zNHjyqCYMOBu1kxgO7AqO8apDJWkcQj+czVM85P0mGqfn
hpwGy228yC33tSveXCxWXD3VTRPkQtQ2egImQi0hyU6SB/ZX3ALDymlnb4r4CMaaB2PYe7TEP+Kk
ulqKYPrbHUQUmXsN9ucm/1JnrT6Sk2KiSbgDkNpEmZ5hQjEhjV7m/HzSjHGUCpq/d9p2SzaBQiTe
JwIA/YN47Jxebp2Wz2lijcpi7Mea/YXni949tVmHi32EAN9aqw28BLT6MrRDgSabzOXerPV+qPFy
lHsm8dcuyGEa0yN95NiJ9QMbN1H1ZacW6e21pNauhaqNZFBuWpcbA5Dkj1iizkFeXYe4FrQpQ9hg
4v6eG9aP0fDsEZ4SRBjiFU5MqQanqvotX8EUnlsqGeaZmbbjQGxDoSSw28WY+4PqNWnGej1F4sIj
w3Nq7Y26yduUagjsQ6Gz1iJ90YQX79I6/DTr6FY36AN6bLP4A5rommRfTOJiSfLpvx8KcTxp63bY
S70b79VBJnslyxHZQq+bSpr3tF0zMBIca4QrJ1rqzfv8MzflxTLy11brXtpIkX7iVOKyIIx8sTjf
3dldg2cdTO5QLqEndVDfDQFeL+p9wTthnoDnPsWVgLo+RfAr2towNpOi+ENGpZcRZyU9dN95qO1V
t/gEUvOY1V5kKrhFlxrvmFAzQEX9lsawajIuzJXhAjxwMbHjTmMlEHZ8x4gh3SpuQz4qKSHxiexz
mow38oL1qiwI0DqjZB4/vFhNUGxrgQ9A2xIZUA6u3e9FOPwk/SBOTSReW6NT6PICtlCXJAFMNpsr
g7w9ViJieTLd2anoSK4hYXSdtR+NSt/koPNgbu/bnk9hTrABVE9ZFXuZkTRntLi4neXeKa8pMrkP
hFH4em68lba8g4TBXstKvt3wXDf9g47iuepTemmblkgFTy362OJ4w9HZ9ewpuU8UHrEG8gkGHV9x
6xMrzfOQ6j91n706M9ebXncfiq6e0sSt1yMqNmSEZtnQsw0cRvzpQpnfFTs7ointc9lUG8eQuJDh
4Wgp0mgWt5SHLknPnLyJk47frdUOW0xeS7zV9bISZxdHyk2VFA7WOt7zmDR8WVnloNII90aE6/S0
O1bhj1IFzmVWEkkTHI6dWlj0QWaUx1optAzFwASGcUrI8b5M7JtGcrjvk3ilDvlrquP6q9JbGnKU
J+6yTRuhnjTZmuvBVp+CNKi8Wq33WcL1Nc/9ctbyVWFSzFs8Uh61A6rJTKzB0j5i+qTBiNobnqhD
8GyTDNXhs6P1ANhyCM5W6XiQhGJXeGDQOkuTEHlOgDxydd/kJwuZbl7D5/ruQrvaTGFB0Nx47D9c
gAQHszQQpQrtWOhXo9HYUWWLKy7koT809j7nHTrS4ODK9TMhRekKI6RSDx7MbNjkFc1NImzVVUeu
UUYpgHDXwWBs4DZPkm1aKjZEdD+PYNOPBiJwkbSCmRB0Bgb2hL0qTIr42VadJsutmJKTzD0RDaVn
I0HQFBm0W7gd3lDnu46Dw3FpiGd8Ud9B2N7GN9NtGDMIE+fz8KBA1QVPtMma5CFO8naTckBBAQzf
tNjynK57sTP3PFQR4F5WjVEDyik7kOIuuaWmyM6axV0tZ0aDkZk6iNfk0gyrexlVd9fOzi6dxUsj
M8pAQgAMuKcPEGZI9rnDRxfZbwXpCM445qW6ZFH/GbgGKdhUFxwl3J94zie/lreOK7la4s5p09kI
O/WPbhRPbVrPB1i0IAyLfR9Q2rgMu/4HdeexHDuSZulXKes9ygB3wAEsesNAaGpNbmAUl9Ba4+n7
c7a1dYmeGuvZzSLNKqsq85IRgIv/nPOdgHEPgZORvWKs4/smhDwb2xL8pEMgr+n7d7esbyn/I6VD
LXBtHqPKeHGARjhWcjYLjq+FsT4BRJh3fmR7vxkjSuS6Sz9WrzIEtJF4BnW8JXPfyeyxHNakQ2D7
wcm/d8z5a5XmLooEo1mOhEbSEGnt3PZk9Zdy8NuLqO53Ngu2WSkupoxiDX6Tet067+k8d3CQKJ7s
W8pGEaJ+IjjJsRw+Youh3ZfVKJaIJag/psijddEiUlvjjuIgfeFmEyFIBVpy0vbjL2WZ9/XkX3EQ
NgLHDZuthIYVrTQShFilE/E9rOQ7s2V8wm3wvAwVpwYPK7wcDqx16sVEgqmucakxdUdlj1bItMYi
nmIoKvhA3F3hcJAeR+d16qm5beb8C1GupNg+J49M9mYxpz99U3uXkZro0knOPkRXLO9jcSYQ+NZm
Tb7DXuWdMvwfUDirLGjgw20K2w1JivQIHiXn25YoiWMoFjUNpyxFvTNFffIqMjGOq+7ozBanjNEz
DxGrE5OhoPA7pgvZmlxjhRVVYtwB+LqwZ76woizLm8TJvsDuPBI8OMiSTHtF4hjmKbPVpCAZoBEV
ZfLiVsyXPQl+moTNCDadq4KY/Dd8yyzhpTPt1JqA1zUsi59+RPuu3HAvq/AJD2RnyXQvOiiCTD82
HJkGAja1PpDYJOvsb0hjdA2o4SRHn309Ap9BMahTMeldI34NTW7JvW2L2e20jIZ3dJqGbFPrPdo0
4WTjnyk6jq3xlRsz16fBRwis7W1URkxa6CnnOji/CsBcNkAAHjnmtYu/XDeWaneFz/Ck8AxkxvAP
GKgUbz3PJI0DN2LsWJM5OsVuCb2ENqZ5BSOQywYyMIkAz43ooJtJQ7cQRA2UHKCFLRnl8Rib5asZ
62wNPK04h6vq0jhC8p168dDxyMUw26E26IzkcznbbNqyTGL4jfwhvnbTG1DixzWgbMgPhnUCQtD5
b+DWC5JSzNI8FeRkfXEPJWc4LeU8fhoeHoLIGeHL6Ez/FO1jLmjag1EHkTEDLzW8wPB6A2DFC1El
dxvrAbdHLXC4uPxIIA9PEW1ZFvHt1CV+ZYExCOttbepAqPQqCI02oIXIeRlIxHcJEgxRMGtriO6+
cMzyJBsD0ye/JxfLSAs9NoXyHJByXsgmP3PgYrxoMnJLmNtAblhPFHyBH7GH5wwi5aFMl++yZU42
EiRHMxe+ntWgyITVo5jgVCWJZbPWNIHr1TN3RAdIVt4+kuQ7+UlVbW3b4/NLgWFZub+r+i3hC05f
fgfeE9t4ryyDWl3/dVqij7RgXpdnJpZFzfFhrawwbZ8r/p2+lB9TqrptK7z2AI6Si99c7Cg5v3Qc
KhKHlrKwBnS3O5bEDhDvpCiCNBwQSrXw6RrgS3hg36iN+5S1WB7a9XpQMRUmDs7octSjFJ0LTPvi
pFV+stYKgC6m6Z7+rSLKHyYjnQInZZdDIdzOlfG9CNujDhrcXeGqC13jAi4KPR51ESZ4ClIgEu9t
iOVDpa80grBpJM4WsPVtw26xcQ2TvrfBe8DZfVeArCHRbllvi3FA82u3ZAu563jxXT26DBtLEowz
z+6eDXvduoXE611MyTs36TvC++HGG+qPJRX3ZupzAwUAx1zgisPoE7VU3w2HPsttr+coORMH0Qf/
ZghKaqHwwJFRcqo/REuQlqmlQVEj+OAptEM3IRM3oNnWosg2I0RMyiHLLXJnCgDmwlsaf0PKfeaK
Ht7+dndHw3jPiPnOMZE93HPXy+mcTc8GV3fi/vN5nD4nVnHTUBmElg4toCbP5IWPFlmiC3/cRv1y
tm1IJvYfGUaf7vzQNcbHol94x1T33XKNSfbVs/1Hu567U8YySl1k9FxS7I1K0gc17JpgjOUlDTGB
xzJHfxyd143P/QRDjEnlOCAsd+n2r60YwL7a0GWz/JbN9M7vu8+AWC4QCgPUkaCjuU+YgsVvLqYA
f7aIFCQZj20eGgeXwL0KcfrAeVwjvjisBDTp7KlYYSWS+2WyKF1IQ6bqSLhphmaboKWxDaDq5uIe
vGDIPziR9sFlTzgRFrY55o9sdUXgksLlpmEhO/HCcsZ8lw6kOwJlF848tzfmggnYNb9NtRhbYhPF
cbJGcJuzzvWSX62d9NN24Bw24erueSQPg8tIgbrnC4SnXWUxYDYabpMEHfkFR/W2JN19z1fdMFok
XUDuH8Per4MvV+s37oLoAhH9OhX+oWmPM0gUfniSfJxImPeoFkMEywx359bymHppR4x2IvhxRIo8
oT5mHOkpQmb6/Yp7xpaZTj7gcko2Fg56hvdpHkQ+d2sLVmEuwWwp7FGarP+a28bR1A3hLguZTCA0
F/LIDSJQMVtY7wsUoiK69TkEENxgHJTVVKBkdJFCJ81HLfx8Yl3fjgTCLpKeBTrrPiOJLa2JJ1xN
uBcT1iWS+4+TzdtvTClo5v7FaMlmLNNNy0O7ab34wYiNfbvMHkHNit9dEWivta9lna5SMcJlMYuJ
3CjAvCR+YplGZuHf3dvevYKgVTv+9a/ty5tD+CG43aj04WFrjJ/CkducPp7JbaONu7AakBK89uJH
J8UFZY/ZEwEUHpV5/rlbCaFk4hkK310LwX79NbYM8jG07CP0s9Von41xoyV2inzffN5/oiklQsH0
oxiMDnN0irOWtavzPomnv7ceFxbS2AgchPtSWjEY6XuOtiYRrdZWPc/KnnStyKLi67oCQ5eXzpvb
pk9eNn0sxts8cfBDixzbnYyW53h07hoWPs6JlD0rgMN5D0/BGBM9nWReR55n4m472vU+5SpF4YC9
67LwtlHV+6gNWWNn/mgrGBEYUv7TtJsc85TL8NrvtdyBKAtw3AF9h3lUtVcCJJxtLX/maD0hEl0P
Lre8KD0OqdouLYRwA7jd3Bh8gIb75FDhHlsKtwqrkhXl76kWZvndld+yxls2RKfxJW/wZNU5IJpc
ArJqRh/F3kf6i3EyRPlhgcQVKOBLGMqgCOXJ7djS0ff74MqVzajp1a4ziuNoWwP6khVzq2Cq1I9H
VcTEENPhZS7iN6NCiABg+lP+WhwET+goBySG8Fa50WH28IS0qU++clb71ay2uaosWFDRo8RuUsoG
qhS5K2UUF8I6Uurx1EsgfHTOgwXEJYftjq6lG3/hYSTnnW7W5mqcn3vnZqlH4D35K+bD73l89J0x
3rQL6aKsnYqLgR9CPyrOPN77+u6eDN5rzgcRcfHWD1UT9js5exA0xze14GAwDDvfGFRU46qoH1Md
PmH3xeErSEmMLUZHkNv4UXbg7XT6Y3rLWCdIhQh2xQtG5z9On7y1wxWCxvtSemJboDeSB5eQ9QXD
g9bf+ZSDb6O8fyqZzlHljfGpD1eo8N3ezuHlDoKZoen3pyrUXPhhww1z2GyTYrxFr/qaWwC4qh8e
1j6NN10Nb8ERQ/vr5kR6ni/+tQnY/idDLh5Y7K8+f+HJ9+U/OI/zdUXRhnnFJP4LIBXDopY78Oj2
72Qi6SBhZFulasAqPQAyx5I5sKU6LYtta3UQGcYGXoRj7qdW/TR1fiKDc9eG13JdnnICJRdlPTzp
Bz+xl1u3llui7N+Tft445NC+jmTQt9IKaoMFnRsyuhr+uGYoSXrzagu3eGRccWPPM1lxcUwsPpTR
kOBZausjM9f7f/1x/JMP25OOSXsWwQQawIX7D45gMUUp3zLMV+gWL4llXHeCQ6zNyytb8hFT+eFO
RfZ/+Q7E3/dAYorWf6r0lDRNZfv/VGE6mC4HeIOD26/tMV9M7tLqy03KlqoX3GormomB1O1V14ae
QPBzOfZ0Cr3pxuTnnBQjyQXTTk25fTWykNU4cbYGc9US3bwgiw3RY6/Q3ee0Ilhswf7Uhqwlc3F0
9f9ZF/1/NFb/T48UJx06jCWZDZuYx9/bqsuaD3HFn4JumV73C1tZNEEECfFlNiZKtV5bhnA7079E
KL3AWp1btw4crQAfFZ1R8uji8fw1Sg4Vh9+wJsFfF4cm4rvvjRs524/J6u2dIvqZCyKDRjUbXMhu
KvpcQNqp+7WMH8WIU2JshxurWu4H9jcvgYw9N+u84cB+4VfEnyXWGrpAsMM1J8F9P7Xlw79+oKx/
fr9sCJsuYVUs9p7SaZu/9ZhHiyBWDC1AByTkKRuJwzr4LuaMgx6Kyx8j0fOSia6uBc4d5+2zkj1k
yYpj7P/Dj2I7ylW87Q4dkf/wqvOx9z2xlYFWqmUvw6soZ2hHxnpDlvqkevfDA55+YdfLnZYUfzks
ziJvW9idvz/J/yoidZV8MYOpfvr/DzrFkV2kR6Lpbz7vfw5KfSzdX77//CX/+MtllbTkIv6UnBEX
nY3673/+P+NR5l+pNwQqbrLUWOh0+t88/en6f/83Q/zVcagxRBUSRFqIJRB3+a98lPdXHiEiSxaJ
dYslg2Xkv/JRilgVjV3kKWCx6B7Q/01G6nfN/++MlGO7zAyQdJQQ/NJK/OODIuzGgDAvsItG0ZVB
+jpoinXjOYgvSw6DQ3JTWdIyPq4zBnQXmBxU/9k/TmFymvV0I/RosTG0zCOs+TtxaLAfuYS1GK5v
rMF7TDvT3OEyOVZx+4ktoSOcx2SO9FDeAixpPcc/yrkEpcBJejJDFGinBhr2UUIZvfybr+l/yoFw
u+Md/LvfFy+yadqWKzz64hXN63/3jvpZDq3QR2gq2uHLKhb6xpO+3PsJ1z1bu9aptOUKmlE76ob6
boYPiMAhYaAFU1UcPWSAHfhjKyo+cW/D3nPJBHcdeLfG3DhJHl/2zNWeELfD7CbOmLr4muU0VvCO
W6P59ivxgjGdLATgJ041kPNPjIWTXazJUNZ4N3S+4GrKJFaxqoXCuqHsVXenIMuor7JtnxsDnKGd
QIUsWh2NDzvn1vSTu06Uj11bNu88SthDNLnKmfbwAFwT6ZiaqBq8Va45V16VP3pt/dK10TZLGIaE
a3RX1bQowB+4p0d3IzU1iyJXXKMFyhBALQzjSFbZYYC2aPcQ5hLQWwkILm4wfwxSDN7wFBpVuO80
q0vdm6O20HSbyxm+Mq4s91Zk0L04JXVXkFP2tabUkOBg0M0IQzPBHLEyRIuBZyJohJME9sWnOzZX
Pda1rdRkMR/EWKlZY6WmjsXgxwbyDkFPXwNUY3JrmlHmKvcGPPX1qullS8FnPY4196KPOZV/ooEN
ZMnq5wyTCuRVgiY1MDRLU9FGi86O2kREVoV1564ZYaw6FYyRV+gyqbkviNXsOKBwnYO5RjcoSqux
V5rG1msuW4rZdRDItZlmtk02TbQ+39EGUzzIaZxjSGzmvhGMz7Dg+nxhQQwGzgUH54CFy8HDEUbQ
1orww0zUa0Pt24njJkwnoHIVcLkKyNwKbE6J4cZroks2X9xQ4OhCzaUL5w2pxmbfecI6RW76RkdD
src0zU6AtRvA26kJ9J0XU93eVANfi9HvZoZMFAcYX95g7Ts4IKwBKBNCs/Mo/ZGYUKHpmQ3VjVps
1qQ9fD3Yldvp3S+LTxMYXyOrt1LD+VzdgACuz3Sjl6bEudcmw3udfizONS0MZ6Upf3zpqB8JmfsE
F4iIp27fRDfTwAggcqmbk5oXOFsbQ/MDc0CCzBMaekXEfREWlFbKKiZ7CHfQB0BIJJxKWc0kzAHS
RfIF8eh5AFmYhPZj7n1aDmGZSTMNyYQkm5ha6ElQfrWTE4nNTFMQy9HBtiVJMHPrYcINE3RYbO2e
7d/qltc8BsS3CQVsRZRnlgFwixU6kdL8RRMQo6mJjFEHm7HRlEZf8xrhqdrcezukUliOsaY6Nprv
2AJ6XByIjwboR6kZkCT4//CLJSdr8q4KMJENtj0DQdohqwNc6oZnk/GRJktSGXqd/LImI0StUtsM
TDDlyGCvSUZDGuNHBu6rbz8VmlsZSvBO+HC7A63P94umW3ojDs+kw0svNPuS1fmHKmncLVQGY2Tk
UMmsXt6tQDPlLz2zaq681TmGQ/Hcab7mxLa1kSA3cRHcJ9wOCGX739kIPVaC52wjOJ2pZ+xqQSgo
RAzpIXkiouruAXg/QD6FqKF91sPPDP6zTcZXjEMcQqDHLZoQClEmph6AWFFW/mQ4HnkO4InGgEU7
AKOTJo2mmjm6UiugG0o+opxIlqXJpKDaaayGVdrRsEz9dz0EqSaZGkt+0ySWuQWcslmBneaaepqp
4RNWJ3EFgKhRj13EAZHq1sxsRk1NzbisYjAEOGGGODvw42Pg34HJ+xEQxwODiXFgTTxeoEBec2v6
GjWhNUbdkL1DWRGoanISFNyjPYWa61oM1oI1sr+ifAviS2ztCmgKbJYDF/feK68VvakMVKHFrsk+
YkVmhOi8t4n/NEfmNoYaysDVLPr0ylW7eaH3mMs6giV+4YeR3L8m1LZ4IzwLt5RfhLtJU2yl5tk2
gG0J6G5WIRnc9s7tLJlNG8zkswpPm6bi9uBx6UZ5zJhNrHMjrxZwXAqQLkUzFH9EFFba8SEs7U96
5JhvN+Od6i3KGzuKoP0lZ7Bnpd+tga7ijDcm+yancv/KGeGBGUVH3xs7oTGaPxVdT1zstWESBvAy
ZZTFWv4hVKsEeeEcW9t718mNQhOENa8gw20ZMEYnASK15urjC4npBlUZCINsQb7W9dV8blCsNanY
A1k8J1+jJhinHSzjFmkuqcj61HGzcSI8va3Vnow8bS5p8staE1yaQMXLnCOEkeG8lrtMs5OhYt4L
TVMuwCoDvTomDPLP0P+JhYNeNhUM5ooTPDGdNoHnjBdvrpfrEmsgYE/y06WD99TopX2XzUBz8TF2
oJ4L2DA3A8HwgJYh2HbwoCtzzva46Y8jo+DNwkWbKPWwd+wEnmEX7pp+2U8jro/Sp8t4LoxDJZlk
hkhxTdU5gVOjorf+DPfbSBHVCuqChpbvDdQgjSD5sct4S9oRt4ZsD8nk3/Z+ICu33cw0URQia3ck
n5k/FuTEo5BG6dILE+Rtx93ixjog/itA3RzUym7Bw01glMIFBZawjDDSrSPG5sXNKDPLmYr5JuP8
Nhzu7JkIxjKcFdodpmJ+fr/AaVuVz9j+wqBp2J4HZeGEQeWPreTU83oTlQJrrfuKdPV1tjTvSdSz
b6ywwkcfnP/U4kSwZ+jY3VLcDHbxSt/a3la8MKwYuAtjfKJ5HNEgOBwXcOuYzHU9jwZItvzvjYgf
JtcD6B33N10l0Bcs2r06Wd1OHd4606pwP8nsvnL7emvRqITw3l07Rk6IiWc3tKYk6EJc4UPvPkYj
nywmiaaxz0tD4BZEO41VLqMdK0y3csTU1pjWCy0gNgy06dmp/fDcw6TZE/x+ai3nipu77vXBQp3O
5ZfrEZClhO6umv2XbvUfMAST0kB3iNeYQCKxZU6rztnx7Ussc1goJAY7r5teYYic/cJ+tA5+Wuk9
E8lQ9zRAVR3QC5L1Ac96iQvAZi9j98W68m638qrUZeIWE0fAebXt3bReTWvsZDy7AobxmJ1ds3mQ
Nv+ZD5qK+IotgL/JPC065EYfWLtZjdVONKgCHssf9R31+YYH89Yw+T/aDVXU1A4ylzv6w1pePjNx
X06t4rUt6+oGiUpd404HSNSANat5jOLwm0nTpVjFcJH5aXJw/fi57Qh/wZ5Hp7V+sPt5Gz9F61Mr
8ct4B6Oz3mJlIk08g/tNiCYvceUEysU+z1rwRcEpAbpZ3XMHfBZJdoctYDsyZV/WGEIINvqNR3am
kE1+sCZ6lFzvypx4wPpHqNpi11XGsxEn7mbu7Xs7pGm94ECSDymuVhzY50rm7xjhwcc1WN0H+pca
QHJZMV3iZ/+0J74GxQ/QILYvrrOxisa8XMyjqhumnbiCjJz0acL5g1w9LlEa4BKBApWF5m3PGL5X
y2U180RmHb0R4dimkLC3CP28i9L9XqnCwhHCO78s+X2VYySdlNlvZnko6SegwEfdF2ZzsEf3SbXz
80SybLMMVKvauKYaxCKWjREYKlTr2AqShk50HP3WxvLaL6orDgTO1l2lkXIZcEoMz9iUmbvsmpSi
YGKkVoNMC23tAgf2kWf3GzOSifQPfVssn1Udv4fkSnBc1kcwrTddEjIRYUZyqKowC4bebw9KWoeo
3vc1sbPRbC8rGg4uEgHzp0uvuoy4gY/pA8sRmO2OJc6qKR40bHSjzjtMBJ0rQ9wSK8uOq3/GCLAZ
ay+mZIJC6Mj5E67slmRu3tc6Zo1kKwpl+j2zZAWR09qnHFYg4en4LnIErRNOj7+AlqaN5xFurtz1
eu3tn7UGTqwbwzINGsP4D6oVH2Vka3ejwLRrSr74YdCHn0Fb7bmTkDqxqCWo/SBch0/nMGfLD/3H
9rHq1TVleMPJXWpxmNVd7Thneg+ABjr0maCMtwz+J3FOjZwMjevSWgsSwCjqNaB2Ex3XWvx95OWf
gxDylJYQkcIbL6NSZMq5ms/Ke7QkeZ/cvE4KcT6OKsdhstwukqt6uKj3sGVXXqmAnmcM1ZBDjGKY
D3af3HjG8lFRgKz/ytvheY7st0gQUkvg1sPBNSJWK1uctDSbLupgGu3e8/vrOBGCEqb0Hilmb3X2
m0qnh8mjuEa4OGvGfnhyDB5yREqTEEA4nca2DpaWZdKkIGNDYQQH1XDBuzGxsK6YwBLHfqdHlYwm
G0FAWvLCZyFH45v2uJLJmSkCganh0jflUy4CVh9GyF4NKrsKS3KojrucfbD6wVD4arfAIyLhcBlx
qiXWm7LWhynlN5jZJu1qYtpDPBvkcJJ4uFOlOg+e/WwC8touUfUUx0lyRc78ZDfswM2Qq2Pns7Vk
mS0DD2TrxYwXz7wXLlmgFNBRlOQKy6h6EoUudTMxdS1kF0RVJXuMsS+r6ZK4hg3emnfgn/stZgiu
dXO8Jy+VnMPJeLMX84bMxhiANUf7scbLwjfDy/ECCzMSkEn9TLNgX+qa7qbt6w/C1FfUqBNuW5Fq
eO6f2t6Y730tOwnKVqPCyrc2yEDtlx7b5Q3k1zFT609m83FHnfFWwJ4cRfcU98PRiljysEgxpSf6
5I60gdRjjWuspf3L6/jmG0XT1LhjEaEq7bh06Tuel+gQAbPAcmWd68Lfr2G6wUbG0KghALO6FG+t
QgV13x9+P/Yp9u6w5Hpb13DujLTj/PnkTtFJWv6+NLoz7Wz42gaDHGrbnqty9Y5GZn64hA8ljQaG
73OU9mgzts8x0Lc6dRMa5DmheVLifgU/cjEPrDhU0nNApNAsoVHG661tU8wFOwrHywUEOb9k92n4
x9Qd2V5l9omX7MOJFIIA2NuQ0W6nze+Ge6TxpIel5QJFG9v7CrVp40lCLMLmGjnUw6FJsV03GUcC
jm+B9j9zmVZ/VloDt54pv+uahFfHgWnTkapMVPxtTRjE7AkjgFXghNT/dRpC2ppzarj98riMzj1U
IxuWZRzMbviJJ/q1a6dH5pomKdD7glXpovOi62El5tex0XGZXY+dKR6E34htXKQFWgPFr9EMSsiN
T82A7T+jfCAo0ukpjAOK1LhTRPlbRv+6cvibQWCB5ND0HTrO+1i2PKDu3osK6Lb2SzzktwJYXOB4
JSbR2uKulGJVlNNI/YQBpSBDQNgsYDypp0J+Koq3uhqO4Ie2ZqWJg7oaYEi3rg5QpNyhAtNt8D6U
VkCkKbB1w1M7zkfZoHoog2urCTIBh/cCttkGWte0Y3PslL9jUUt3DMXITMDwq20sFT6XzDKdfrze
T16VN9vBb210UXZ/pkbeTYW6HJcgGTCLzn6xNevlsqG02ZHtsYZF6fMhLv2QMkfj8zUrQev60GFN
KPJTL8txp8s0qrB6mzJAjZ7FnGGFd+HW6R1uWQgIU6aYFTIRU/K9MwuOIMLYrnOyderrTLsRI5RR
PE94m+2FpvBRnlbOa0x+38XUeJumpghrNog5Aa88VIY+/Btc5Ft7fadvadqR+L+YKcqmz3reDTEY
I9G30XHxTyLMMFVAJz4WsTxWUj50plNskzSDOUwPj9ehwBOkwsKPOYflC6+q7lfCsMP+FVXbjjTR
1M9rYK6ct0G2P6a+BeBX3USccMjG0hYOIIVfZ7yi6C65HF2fEEX02Zgdq549eRceYigz1904Jfk+
KzlpT8x8LzomEBeNu04b8sJoNWPyWugtvwZGjzGMeIZe1lokUai8TOG4YyeYl6gX2GRryOCq5dod
MgQ6uKn1YXGJ8GLmeU4jLGQhY3iOOBMloR9jgeLjdSjQNqGRQmzkfKr6LsDN/SITk4NrSG81y/8u
MvZuMbxmiWguo/h6qvz4VFj+k6DMvUONtlrMX3SNMJ7TeWeKc+rtHPX3YlgoA0yyFtsLYxo5M7rr
Xy2b0kHmZdu2qr2LmfulGU5XXdfRBeSnRMgZefEt9jPub97mPk7HPZ3sdHAx29ho35tGwCye0++Y
/Ngcq6oNjtgpKz0+xsIKMl7LriIeRXsBJQ0xZVUzeE5e+re05Nvyi/7T70igOzl2QJiTa19+FUr+
cdkP/IYFNjbOZrXuVGKGF2U3P5FXz5jerjiy2OQvKVPqT+6A65YB3amGwHMyJdlCJzQuhe3+YVtd
bydDBQ4Fhp5f9Tvl0tcRTx4Y0wY0LghyjEy3McfCDbVsZ6su34aJ3ACNGQ8IyNhs1rANmKd0m74E
+mixXtsF9AdroUiO3CoLewxKkOLOc12Duhxsgv24Z8nnNR9tY1fsG1TdgHY6Li7luvgPPEOS8QKK
gCixEuCqXWNbxe7tJKlis3iugaUvWHKwvCN/38aYZJmfLjvTsA+ZQDHD/c8gF3NIOcfXDX93EaUM
91xnCqBD7p1GEiFtw46TgHh1LHKtXudtJSaXcTQHTP5Zy3mZhd7qx1ez945ZVL9aBm8yal29Lflp
DxkpGqaHM76s6TPOku8wMl6SEScF+T8L4mMwLHyUXWnusWkM+z4ZiKnW03AtLQWYuDeIqtTuvaP/
zli69UpE7nvIaNJsMM5KjiaQLeVFYap3BB70dB3ZsCo4PKF+0RNCwiLlycE2H/mtdkKeyIpfhPO1
GAsCT65iDV8+XcXAVxGinBYHRhinUpwS3bmsTh3l5eaSYi8C1ygqKlfTqfyusvABcnKQ2d18w7jS
Qe4kLejhSJyZc8E0ob9A0mzBY8wUdZ32Ln2sF3MkdX6rc9hLoWuQkdpFcRLtOLc+lZl9TfMxDsI1
3gN3/+E2y59Y9j4Zra1rYab3CNtfNL7OaTf2U5iE+8EnlsXU67XnxOvhaqVLw3K29P3FGyxvTTA7
c0+jV8GIRJpPEvIN8Yp3c2F4a0iLnw0fkFrZr5pBvLhKXRamMdA4wa2fd8vYAhIqrvvsahmGnmAn
szwXIBdNNNAsqB7ehB6FOGmUftUdfa1RF19mY4751IiAB9cGTQHxZYV3eyum8rm0Z9rPO6qQsjkY
Kcn7JWgsTt9ewSYhkkWYwPfBesqBAS1MAVPK4r4xjW3nEqIe/OiQdBA7Z9fdTZM8ZwPzKKZmB6Ha
D5WPFLLTmurV4HNB9F9EAFPApDgMQ7U13buZVrx5k3I/jJx7d2xJtPd2ussg8wYLIx2UnZn9q7bf
ce985jYV1PQyYHfHDcXot5kwrBo1B1A7xb3ijERO/Uqi2lCW11OSu5Wzsc9AHxy5VXL8+rYfzDrv
TywQxt5gbEvnpQN2niekIqW89cNonzsRt0x9W2t83YiTZ0ecdfwUlaSnnjt1Iga5nQUahi9gEmbl
GJ17YW2tBZeyWxa0ZTCpskDCJ1wgQ/Y9XiAMCOAGuJB3w+uARBk45vzspw0YVLCq0HmvXXr2kEfc
k6rlbe31dFICDGMeVnx4eMuWPLnM8P9FMb2GLUk3y8V3FPKN54tHhMfBy59V5Oq9ZflpIpZovzKT
TYmBV3lcsyoiXLQQbFXNFp9FnE+WmgRTV1/ZeYfF6SubsaZ71D9th9j6NisrZr9Ag1SGuvHmAjQK
tGR3wj7FHQy9i9DZFMRL6O67YjhVft2yitWwtmsmcUmLV4wSD8J8NlwKcO+XUNAK4pihw/sWPbcI
M3NLXHkQFBd2Tgn0oh4/VbMSt5wiKus153yOEaxKYd813cyZoFweEBQpMLNRTzujvMRTsOz7LmVu
EmkWQTW+pM374M3kuSLoIorgI/yWRG0ZLJubgf7DwCzik+eQlBsdk8MEkb6IcXCSuY/xqM6N3z1D
mCOBSdakZvsDWZztTN/pLqfhuxXueurHxcX+BZGgTsifuXV8uep4dluVVwxuiKI8J7JrdqLtFekh
RI+Sc4k3cuxPW+0uYsAHIrc+iPJ5rkNuIbzB/DpbHBO7LCWJEo8GsR3uNFweIPrx2uK31eNtXm3N
vt/7avR2FnA5hkz0/1KiMEAIGcNlQ6Z+QD3AGVgn5KkzgMG7BB80btKCjEflvgNslztWAMbTdn7y
XAYYonJh2iQW1WlTfDb1qNXW9lV/dW7TDO+yVT9ATugvhybaV/ZcXJpGSk+p6ewtf/iuHI6+mGeB
q4yY2VrcgUiPxUU22Fd+y84Ulrl9475nnaICeqlPTjwmV/FaCDz8BSt0GHNRis5Isv3BVn9S3IaB
BVNn9lNzY5RLsfPALQUiLXbRANHAKiNmRSP0OShaHNMIyCgI2l2fLkEuJzzWsUG5TTvv6RSCEm7F
7UFa3ovit96WDixFJFWG9ohB1eIwQec3wbTDHX8iEsQXl7n7OvU+89GMr33Oy0acn2kFH3ZpXH46
5VOsk65ihNLZqF4SfsDrbArOr3SZCmJjuuLNYFaM/sbgwZGHHLGKntZnj9zWripjucedxuV5eHBb
AuV0F6VBGuc/hffpisU9mz3wSo+x3xTiVFuGvj4gGssN8rRgXs6wYmqOmcRjhRc/CtaBLDIBBnnA
afdIVSeQujwLD7JqRVBXP8j4+XFeSMpYhALhLdT45v0o29uwnHsYbjSVIvTrmb2LPWlTVS0X48b7
xFj8mc/JK83uxXYd1U3C5I8xHa0YTQEMrKhuG1981Riqm4SlvizgZbRunFDCJcrtSoEt8xv3mIBE
in3ZB2Nl+VSAvHGil2eZc74FcAZiku4L14keC5sLFGXlYS+2YYS11ag7vN4rxxe8FsVJFBYR3v9g
7lyS2zaCMHyV7LIiMngOsHGVLTGkTMdWVJIVrVgsigJBkIAIgoSAQ+Qe2ecGvli+IUgZ4EORA1fM
cpVfgGaARk93T8/ff8/Y8E3SW5gOaDawJF9R5GRZQ6vwoRjxP8jAvyLD7nXGN07x5H/C3nKG3urR
jSK7SYKgFwbz/lmRQ8mQJrQ+ItN/EWTB6ty24Kgh+f9g0UTi3XjhgXgrMut8buXUMozp17YwvZ4D
f1jX9xMaZ3BUWZgkzAunD1lSaEcfWibopkUP/xHeCbSkPWmxuzRaflfqcnkVAbYlIqGki/JD+TEn
azOZLPK2E4Z9jlhNABIAs87CdHqjx5OHYMKajFNDvrPcefb+CZ4WiH1Xt2IJieoEun9SRZnfnRCN
tWfF+BavlXRbM70nHUWbAXX8KhiHlyS4M7vogQoUH4X+RMpg6V325+GFQalAp1Wk18bMv5svoSWP
basz4TTsIieXlevxpwmSIHyOPier36Bnokg4ote60SdNOIWFp2tZ8E1Nfdrp0uqHVtzRpHXzmPVv
5uOnPzL6pF646YOkU+AlO85ctQlIOsBkSCDYEiKl2L2mP5Z4n+WPop3Gc/MioyM3NRth0aEckVPK
orhbUZBEnUEr+FXaKdQRgsk41Jh3IRborqjcODNgAWpTsXk3zvpU1PexnrC9d2k/T2+nKCq6wJne
e2K2uph5cHnP2G907CDEXNIfhh2ED3Ymp29ALiDvGftUlvWnD5kZKg2Ged+5HWfW9IM0l7LtZbN5
j1QUPp7jyUcno6N5X79OFPFDOHPmHTiOztfgoW9CsnVGseLKXnxHINtmfgUyo384KLLf2cfkVyMa
f6Ql17g/itXVyxhOnmss43+5ac1hfnSgDX7tOn+EBnxwD/XJebBIk2CYVqFtG9rvX/bGWj/xS2NM
Bzzz8p7BLVPz6DBqS0vAQ2xZNhjKKUXmm8uOBme3LtleWJ5h4s+BxDFfRUbHpLD3UAck9fI9tRcY
xssoVZ/BD+KoKgQFkHuNBHYGqEjA0YCgOaZ0hAn4jr1DTQKGZsFubcKMrn63pLR/kASOqgE80iCm
FYTcgcLaBEpXfqQSNPysqd+iFFJjHNM0hUkiVggFyqsohaVBmO3qlDpI5OIJA535IUpxXCQGauta
Ct4JtBvAp1t+tQYisTXWgWPApes4jucp8uyaSCACt+lXqISGvDZ41f9/nRwVCch2SMZfs1J2hqis
FFcDni9Blbs2a8G1WHoVGYCfXa8T3ZPQzVo2RP8npxdQrlNK5bkUbxmA5MGGN5cJPVqFDmCX+kva
4taXiq05kGECzPNMDtKkd3IrpYRHi1149dqqf5vFQMFQDMvUTc/h7zXV0DWHK46q7TBxM+bpWYyN
HMrv08BMGBp2kaJuz15rg/IWlSXiaSiKjlX15BYrfmKWUwHQBbT8eEIwGI7LEmm6QnhpQ+ChTL47
hrEuEaHputCZDYmweODABll/Ys5EADSTrgks38G3QlbbWEs8zaPjhATpKjyqv1TLiYqWGJqUOp7E
5ZqrihF+VNC14wlGO0UVgkipqUNR64Agw1D9ahDEjhyozKLswuPgFbQhVTynphqsFscA00VNj4Ee
U8BQam8DA2JrLBbWH8GVoVNxwrevqIbQmAeBEI4KfrleabhPKM74Wm/TTDWkRqxNoEEdm3D3QtCW
0FzIJA3QShgWojGpCvtOzG4QhJI+MwwiIU4bYIBurBymRpkRzZOIM3Y8C36Hin26NNFQTdeV8X69
OF6hPc8bX2ifpvfrLW8wWhzaGR+7YbvX27++2eepYi3Chtp9agNcTl3aHvXvNzWrtN6KVi5ut6br
aTY/vnm//Zlrc21favuf3WCUDJLhOF9fyDdPWXbmokYiTQdRXt2IlgH210fZ27g/r4eXRj7c8+vn
t8UyqU1GtIn1bTrbGQMko9bnwVSVzx2pnVPBYeOJ4mQRDAfbgb4W5gl8adPBv/w5HbXuRzAUD+iW
th2vMsd3kNTl60oM1x7yYNrmVV+f7ryzQXRf06uDEVlTkX2Ml6vRFLG9nS+DdBBENbEddGtNp+wO
luni8Gci9NuPsJrOB54r8WM/2ujFeNSC8yb98ldVPw6mTppO3EEN739qL9KdmfZ3nk1n+jQc8vGi
oPbxiBf33U7Tmd6iLomS5dX4y9/8se5IWHu/QxmXl2c9ZJafU4v7xrrMwP7rDbgLNfBwOhokb/4B
AAD//w==</cx:binary>
              </cx:geoCache>
            </cx:geography>
          </cx:layoutPr>
        </cx:series>
      </cx:plotAreaRegion>
    </cx:plotArea>
  </cx:chart>
  <cx:spPr>
    <a:noFill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8.svg"/><Relationship Id="rId3" Type="http://schemas.openxmlformats.org/officeDocument/2006/relationships/image" Target="../media/image2.png"/><Relationship Id="rId7" Type="http://schemas.openxmlformats.org/officeDocument/2006/relationships/chart" Target="../charts/chart1.xml"/><Relationship Id="rId12" Type="http://schemas.openxmlformats.org/officeDocument/2006/relationships/image" Target="../media/image7.png"/><Relationship Id="rId17" Type="http://schemas.openxmlformats.org/officeDocument/2006/relationships/image" Target="../media/image10.svg"/><Relationship Id="rId2" Type="http://schemas.openxmlformats.org/officeDocument/2006/relationships/hyperlink" Target="#'MENU PRINCIPAL'!A1"/><Relationship Id="rId16" Type="http://schemas.openxmlformats.org/officeDocument/2006/relationships/image" Target="../media/image9.png"/><Relationship Id="rId1" Type="http://schemas.openxmlformats.org/officeDocument/2006/relationships/image" Target="../media/image1.jpeg"/><Relationship Id="rId6" Type="http://schemas.openxmlformats.org/officeDocument/2006/relationships/hyperlink" Target="#TDB_Commerciaux"/><Relationship Id="rId11" Type="http://schemas.openxmlformats.org/officeDocument/2006/relationships/image" Target="../media/image6.svg"/><Relationship Id="rId5" Type="http://schemas.openxmlformats.org/officeDocument/2006/relationships/hyperlink" Target="#TDB_Clients"/><Relationship Id="rId15" Type="http://schemas.openxmlformats.org/officeDocument/2006/relationships/chart" Target="../charts/chart3.xml"/><Relationship Id="rId10" Type="http://schemas.openxmlformats.org/officeDocument/2006/relationships/image" Target="../media/image5.png"/><Relationship Id="rId4" Type="http://schemas.openxmlformats.org/officeDocument/2006/relationships/hyperlink" Target="#TDB_General"/><Relationship Id="rId9" Type="http://schemas.openxmlformats.org/officeDocument/2006/relationships/image" Target="../media/image4.svg"/><Relationship Id="rId14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11.png"/><Relationship Id="rId18" Type="http://schemas.openxmlformats.org/officeDocument/2006/relationships/image" Target="../media/image16.png"/><Relationship Id="rId3" Type="http://schemas.openxmlformats.org/officeDocument/2006/relationships/image" Target="../media/image2.png"/><Relationship Id="rId21" Type="http://schemas.openxmlformats.org/officeDocument/2006/relationships/image" Target="../media/image19.png"/><Relationship Id="rId7" Type="http://schemas.openxmlformats.org/officeDocument/2006/relationships/hyperlink" Target="#TDB_Clients"/><Relationship Id="rId12" Type="http://schemas.openxmlformats.org/officeDocument/2006/relationships/image" Target="../media/image10.svg"/><Relationship Id="rId17" Type="http://schemas.openxmlformats.org/officeDocument/2006/relationships/image" Target="../media/image15.png"/><Relationship Id="rId2" Type="http://schemas.openxmlformats.org/officeDocument/2006/relationships/hyperlink" Target="#'MENU PRINCIPAL'!A1"/><Relationship Id="rId16" Type="http://schemas.openxmlformats.org/officeDocument/2006/relationships/image" Target="../media/image14.png"/><Relationship Id="rId20" Type="http://schemas.openxmlformats.org/officeDocument/2006/relationships/image" Target="../media/image18.png"/><Relationship Id="rId1" Type="http://schemas.openxmlformats.org/officeDocument/2006/relationships/image" Target="../media/image1.jpeg"/><Relationship Id="rId6" Type="http://schemas.openxmlformats.org/officeDocument/2006/relationships/hyperlink" Target="#TDB_Commerciaux"/><Relationship Id="rId11" Type="http://schemas.openxmlformats.org/officeDocument/2006/relationships/image" Target="../media/image9.png"/><Relationship Id="rId24" Type="http://schemas.openxmlformats.org/officeDocument/2006/relationships/image" Target="../media/image22.svg"/><Relationship Id="rId5" Type="http://schemas.openxmlformats.org/officeDocument/2006/relationships/hyperlink" Target="#'TDB R&#233;gion'!TDB_R&#233;gions"/><Relationship Id="rId15" Type="http://schemas.openxmlformats.org/officeDocument/2006/relationships/image" Target="../media/image13.png"/><Relationship Id="rId23" Type="http://schemas.openxmlformats.org/officeDocument/2006/relationships/image" Target="../media/image21.png"/><Relationship Id="rId10" Type="http://schemas.openxmlformats.org/officeDocument/2006/relationships/chart" Target="../charts/chart5.xml"/><Relationship Id="rId19" Type="http://schemas.openxmlformats.org/officeDocument/2006/relationships/image" Target="../media/image17.png"/><Relationship Id="rId4" Type="http://schemas.openxmlformats.org/officeDocument/2006/relationships/hyperlink" Target="#TDB_General"/><Relationship Id="rId9" Type="http://schemas.openxmlformats.org/officeDocument/2006/relationships/image" Target="../media/image4.svg"/><Relationship Id="rId14" Type="http://schemas.openxmlformats.org/officeDocument/2006/relationships/image" Target="../media/image12.png"/><Relationship Id="rId22" Type="http://schemas.openxmlformats.org/officeDocument/2006/relationships/image" Target="../media/image20.sv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23.png"/><Relationship Id="rId18" Type="http://schemas.openxmlformats.org/officeDocument/2006/relationships/image" Target="../media/image26.svg"/><Relationship Id="rId3" Type="http://schemas.openxmlformats.org/officeDocument/2006/relationships/image" Target="../media/image2.png"/><Relationship Id="rId7" Type="http://schemas.openxmlformats.org/officeDocument/2006/relationships/hyperlink" Target="#TDB_Clients"/><Relationship Id="rId12" Type="http://schemas.openxmlformats.org/officeDocument/2006/relationships/image" Target="../media/image4.svg"/><Relationship Id="rId17" Type="http://schemas.openxmlformats.org/officeDocument/2006/relationships/image" Target="../media/image25.png"/><Relationship Id="rId2" Type="http://schemas.openxmlformats.org/officeDocument/2006/relationships/hyperlink" Target="#'MENU PRINCIPAL'!A1"/><Relationship Id="rId16" Type="http://schemas.openxmlformats.org/officeDocument/2006/relationships/image" Target="../media/image20.svg"/><Relationship Id="rId1" Type="http://schemas.openxmlformats.org/officeDocument/2006/relationships/image" Target="../media/image1.jpeg"/><Relationship Id="rId6" Type="http://schemas.openxmlformats.org/officeDocument/2006/relationships/hyperlink" Target="#TDB_Commerciaux"/><Relationship Id="rId11" Type="http://schemas.openxmlformats.org/officeDocument/2006/relationships/image" Target="../media/image3.png"/><Relationship Id="rId5" Type="http://schemas.openxmlformats.org/officeDocument/2006/relationships/hyperlink" Target="#'TDB R&#233;gion'!TDB_R&#233;gions"/><Relationship Id="rId15" Type="http://schemas.openxmlformats.org/officeDocument/2006/relationships/image" Target="../media/image19.png"/><Relationship Id="rId10" Type="http://schemas.openxmlformats.org/officeDocument/2006/relationships/chart" Target="../charts/chart6.xml"/><Relationship Id="rId4" Type="http://schemas.openxmlformats.org/officeDocument/2006/relationships/hyperlink" Target="#TDB_General"/><Relationship Id="rId9" Type="http://schemas.openxmlformats.org/officeDocument/2006/relationships/image" Target="../media/image6.svg"/><Relationship Id="rId14" Type="http://schemas.openxmlformats.org/officeDocument/2006/relationships/image" Target="../media/image24.sv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19.png"/><Relationship Id="rId18" Type="http://schemas.openxmlformats.org/officeDocument/2006/relationships/image" Target="../media/image28.png"/><Relationship Id="rId3" Type="http://schemas.openxmlformats.org/officeDocument/2006/relationships/image" Target="../media/image2.png"/><Relationship Id="rId21" Type="http://schemas.openxmlformats.org/officeDocument/2006/relationships/image" Target="../media/image31.svg"/><Relationship Id="rId7" Type="http://schemas.openxmlformats.org/officeDocument/2006/relationships/image" Target="../media/image3.png"/><Relationship Id="rId12" Type="http://schemas.openxmlformats.org/officeDocument/2006/relationships/image" Target="../media/image27.svg"/><Relationship Id="rId17" Type="http://schemas.microsoft.com/office/2014/relationships/chartEx" Target="../charts/chartEx1.xml"/><Relationship Id="rId2" Type="http://schemas.openxmlformats.org/officeDocument/2006/relationships/hyperlink" Target="#'MENU PRINCIPAL'!A1"/><Relationship Id="rId16" Type="http://schemas.openxmlformats.org/officeDocument/2006/relationships/image" Target="../media/image8.svg"/><Relationship Id="rId20" Type="http://schemas.openxmlformats.org/officeDocument/2006/relationships/image" Target="../media/image30.png"/><Relationship Id="rId1" Type="http://schemas.openxmlformats.org/officeDocument/2006/relationships/image" Target="../media/image1.jpeg"/><Relationship Id="rId6" Type="http://schemas.openxmlformats.org/officeDocument/2006/relationships/hyperlink" Target="#TDB_Clients"/><Relationship Id="rId11" Type="http://schemas.openxmlformats.org/officeDocument/2006/relationships/image" Target="../media/image23.png"/><Relationship Id="rId5" Type="http://schemas.openxmlformats.org/officeDocument/2006/relationships/hyperlink" Target="#TDB_Commerciaux"/><Relationship Id="rId15" Type="http://schemas.openxmlformats.org/officeDocument/2006/relationships/image" Target="../media/image7.png"/><Relationship Id="rId10" Type="http://schemas.openxmlformats.org/officeDocument/2006/relationships/image" Target="../media/image6.svg"/><Relationship Id="rId19" Type="http://schemas.openxmlformats.org/officeDocument/2006/relationships/image" Target="../media/image29.svg"/><Relationship Id="rId4" Type="http://schemas.openxmlformats.org/officeDocument/2006/relationships/hyperlink" Target="#TDB_General"/><Relationship Id="rId9" Type="http://schemas.openxmlformats.org/officeDocument/2006/relationships/image" Target="../media/image5.png"/><Relationship Id="rId14" Type="http://schemas.openxmlformats.org/officeDocument/2006/relationships/image" Target="../media/image20.svg"/><Relationship Id="rId22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561973</xdr:colOff>
      <xdr:row>4</xdr:row>
      <xdr:rowOff>57150</xdr:rowOff>
    </xdr:from>
    <xdr:to>
      <xdr:col>24</xdr:col>
      <xdr:colOff>0</xdr:colOff>
      <xdr:row>47</xdr:row>
      <xdr:rowOff>0</xdr:rowOff>
    </xdr:to>
    <xdr:sp macro="" textlink="">
      <xdr:nvSpPr>
        <xdr:cNvPr id="22" name="Rectangle : coins arrondis 21">
          <a:extLst>
            <a:ext uri="{FF2B5EF4-FFF2-40B4-BE49-F238E27FC236}">
              <a16:creationId xmlns:a16="http://schemas.microsoft.com/office/drawing/2014/main" id="{19559654-94B2-4CCB-972E-83D567C87883}"/>
            </a:ext>
          </a:extLst>
        </xdr:cNvPr>
        <xdr:cNvSpPr/>
      </xdr:nvSpPr>
      <xdr:spPr>
        <a:xfrm>
          <a:off x="2085973" y="819150"/>
          <a:ext cx="16202027" cy="8134350"/>
        </a:xfrm>
        <a:prstGeom prst="roundRect">
          <a:avLst>
            <a:gd name="adj" fmla="val 0"/>
          </a:avLst>
        </a:prstGeom>
        <a:solidFill>
          <a:schemeClr val="bg1">
            <a:lumMod val="9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3</xdr:col>
      <xdr:colOff>0</xdr:colOff>
      <xdr:row>47</xdr:row>
      <xdr:rowOff>19050</xdr:rowOff>
    </xdr:to>
    <xdr:sp macro="" textlink="">
      <xdr:nvSpPr>
        <xdr:cNvPr id="15" name="Rectangle : coins arrondis 14">
          <a:extLst>
            <a:ext uri="{FF2B5EF4-FFF2-40B4-BE49-F238E27FC236}">
              <a16:creationId xmlns:a16="http://schemas.microsoft.com/office/drawing/2014/main" id="{5D1F743C-E9D2-4C87-A20F-8A9B9F925F16}"/>
            </a:ext>
          </a:extLst>
        </xdr:cNvPr>
        <xdr:cNvSpPr/>
      </xdr:nvSpPr>
      <xdr:spPr>
        <a:xfrm>
          <a:off x="0" y="0"/>
          <a:ext cx="2286000" cy="8972550"/>
        </a:xfrm>
        <a:prstGeom prst="roundRect">
          <a:avLst>
            <a:gd name="adj" fmla="val 0"/>
          </a:avLst>
        </a:prstGeom>
        <a:solidFill>
          <a:srgbClr val="304057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sz="1600"/>
        </a:p>
      </xdr:txBody>
    </xdr:sp>
    <xdr:clientData/>
  </xdr:twoCellAnchor>
  <xdr:twoCellAnchor editAs="oneCell">
    <xdr:from>
      <xdr:col>0</xdr:col>
      <xdr:colOff>314325</xdr:colOff>
      <xdr:row>9</xdr:row>
      <xdr:rowOff>57150</xdr:rowOff>
    </xdr:from>
    <xdr:to>
      <xdr:col>3</xdr:col>
      <xdr:colOff>9525</xdr:colOff>
      <xdr:row>47</xdr:row>
      <xdr:rowOff>19049</xdr:rowOff>
    </xdr:to>
    <xdr:pic>
      <xdr:nvPicPr>
        <xdr:cNvPr id="79" name="Image 78" descr="Une vue en plongée d’immeubles et du ciel">
          <a:extLst>
            <a:ext uri="{FF2B5EF4-FFF2-40B4-BE49-F238E27FC236}">
              <a16:creationId xmlns:a16="http://schemas.microsoft.com/office/drawing/2014/main" id="{7A96019F-70A7-4747-A012-01169B2FA7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35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48" r="18581"/>
        <a:stretch/>
      </xdr:blipFill>
      <xdr:spPr>
        <a:xfrm>
          <a:off x="314325" y="1771650"/>
          <a:ext cx="1981200" cy="7200899"/>
        </a:xfrm>
        <a:prstGeom prst="rect">
          <a:avLst/>
        </a:prstGeom>
      </xdr:spPr>
    </xdr:pic>
    <xdr:clientData/>
  </xdr:twoCellAnchor>
  <xdr:twoCellAnchor>
    <xdr:from>
      <xdr:col>0</xdr:col>
      <xdr:colOff>314326</xdr:colOff>
      <xdr:row>0</xdr:row>
      <xdr:rowOff>180976</xdr:rowOff>
    </xdr:from>
    <xdr:to>
      <xdr:col>2</xdr:col>
      <xdr:colOff>742951</xdr:colOff>
      <xdr:row>47</xdr:row>
      <xdr:rowOff>28577</xdr:rowOff>
    </xdr:to>
    <xdr:sp macro="" textlink="">
      <xdr:nvSpPr>
        <xdr:cNvPr id="16" name="Rectangle : avec coins arrondis en haut 15">
          <a:extLst>
            <a:ext uri="{FF2B5EF4-FFF2-40B4-BE49-F238E27FC236}">
              <a16:creationId xmlns:a16="http://schemas.microsoft.com/office/drawing/2014/main" id="{9CA4CBE3-4DE6-4771-B3C3-D76E228F7F86}"/>
            </a:ext>
          </a:extLst>
        </xdr:cNvPr>
        <xdr:cNvSpPr/>
      </xdr:nvSpPr>
      <xdr:spPr>
        <a:xfrm rot="16200000">
          <a:off x="-3109912" y="3605214"/>
          <a:ext cx="8801101" cy="1952625"/>
        </a:xfrm>
        <a:prstGeom prst="round2SameRect">
          <a:avLst/>
        </a:prstGeom>
        <a:solidFill>
          <a:srgbClr val="4472C4">
            <a:alpha val="36863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0</xdr:col>
      <xdr:colOff>542926</xdr:colOff>
      <xdr:row>7</xdr:row>
      <xdr:rowOff>167889</xdr:rowOff>
    </xdr:from>
    <xdr:to>
      <xdr:col>3</xdr:col>
      <xdr:colOff>9526</xdr:colOff>
      <xdr:row>12</xdr:row>
      <xdr:rowOff>189975</xdr:rowOff>
    </xdr:to>
    <xdr:grpSp>
      <xdr:nvGrpSpPr>
        <xdr:cNvPr id="17" name="Groupe 16">
          <a:extLst>
            <a:ext uri="{FF2B5EF4-FFF2-40B4-BE49-F238E27FC236}">
              <a16:creationId xmlns:a16="http://schemas.microsoft.com/office/drawing/2014/main" id="{0CF99B32-53EE-4F75-A789-132B62230DBA}"/>
            </a:ext>
          </a:extLst>
        </xdr:cNvPr>
        <xdr:cNvGrpSpPr/>
      </xdr:nvGrpSpPr>
      <xdr:grpSpPr>
        <a:xfrm>
          <a:off x="542926" y="1463289"/>
          <a:ext cx="1817914" cy="939752"/>
          <a:chOff x="4857750" y="1038225"/>
          <a:chExt cx="2071645" cy="1152000"/>
        </a:xfrm>
        <a:solidFill>
          <a:schemeClr val="bg1">
            <a:lumMod val="95000"/>
          </a:schemeClr>
        </a:solidFill>
      </xdr:grpSpPr>
      <xdr:sp macro="" textlink="">
        <xdr:nvSpPr>
          <xdr:cNvPr id="13" name="Rectangle : coins arrondis 12">
            <a:extLst>
              <a:ext uri="{FF2B5EF4-FFF2-40B4-BE49-F238E27FC236}">
                <a16:creationId xmlns:a16="http://schemas.microsoft.com/office/drawing/2014/main" id="{8B0E8740-AF68-4396-875B-BF20CA753285}"/>
              </a:ext>
            </a:extLst>
          </xdr:cNvPr>
          <xdr:cNvSpPr/>
        </xdr:nvSpPr>
        <xdr:spPr>
          <a:xfrm>
            <a:off x="4857750" y="1344489"/>
            <a:ext cx="2003368" cy="540000"/>
          </a:xfrm>
          <a:prstGeom prst="roundRect">
            <a:avLst>
              <a:gd name="adj" fmla="val 50000"/>
            </a:avLst>
          </a:prstGeom>
          <a:grp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fr-FR"/>
          </a:p>
        </xdr:txBody>
      </xdr:sp>
      <xdr:sp macro="" textlink="">
        <xdr:nvSpPr>
          <xdr:cNvPr id="14" name="Forme libre : forme 13">
            <a:extLst>
              <a:ext uri="{FF2B5EF4-FFF2-40B4-BE49-F238E27FC236}">
                <a16:creationId xmlns:a16="http://schemas.microsoft.com/office/drawing/2014/main" id="{9ABC1212-882D-49E6-92AB-8A6643371CB4}"/>
              </a:ext>
            </a:extLst>
          </xdr:cNvPr>
          <xdr:cNvSpPr/>
        </xdr:nvSpPr>
        <xdr:spPr>
          <a:xfrm>
            <a:off x="6629397" y="1038225"/>
            <a:ext cx="299998" cy="1152000"/>
          </a:xfrm>
          <a:custGeom>
            <a:avLst/>
            <a:gdLst>
              <a:gd name="connsiteX0" fmla="*/ 296476 w 299998"/>
              <a:gd name="connsiteY0" fmla="*/ 0 h 1123950"/>
              <a:gd name="connsiteX1" fmla="*/ 299998 w 299998"/>
              <a:gd name="connsiteY1" fmla="*/ 0 h 1123950"/>
              <a:gd name="connsiteX2" fmla="*/ 299998 w 299998"/>
              <a:gd name="connsiteY2" fmla="*/ 1123950 h 1123950"/>
              <a:gd name="connsiteX3" fmla="*/ 296476 w 299998"/>
              <a:gd name="connsiteY3" fmla="*/ 1123950 h 1123950"/>
              <a:gd name="connsiteX4" fmla="*/ 0 w 299998"/>
              <a:gd name="connsiteY4" fmla="*/ 827474 h 1123950"/>
              <a:gd name="connsiteX5" fmla="*/ 0 w 299998"/>
              <a:gd name="connsiteY5" fmla="*/ 296476 h 1123950"/>
              <a:gd name="connsiteX6" fmla="*/ 296476 w 299998"/>
              <a:gd name="connsiteY6" fmla="*/ 0 h 11239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299998" h="1123950">
                <a:moveTo>
                  <a:pt x="296476" y="0"/>
                </a:moveTo>
                <a:lnTo>
                  <a:pt x="299998" y="0"/>
                </a:lnTo>
                <a:lnTo>
                  <a:pt x="299998" y="1123950"/>
                </a:lnTo>
                <a:lnTo>
                  <a:pt x="296476" y="1123950"/>
                </a:lnTo>
                <a:cubicBezTo>
                  <a:pt x="296476" y="960211"/>
                  <a:pt x="163739" y="827474"/>
                  <a:pt x="0" y="827474"/>
                </a:cubicBezTo>
                <a:lnTo>
                  <a:pt x="0" y="296476"/>
                </a:lnTo>
                <a:cubicBezTo>
                  <a:pt x="163739" y="296476"/>
                  <a:pt x="296476" y="163739"/>
                  <a:pt x="296476" y="0"/>
                </a:cubicBezTo>
                <a:close/>
              </a:path>
            </a:pathLst>
          </a:custGeom>
          <a:grp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>
            <a:noAutofit/>
          </a:bodyPr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fr-FR"/>
          </a:p>
        </xdr:txBody>
      </xdr:sp>
    </xdr:grpSp>
    <xdr:clientData/>
  </xdr:twoCellAnchor>
  <xdr:twoCellAnchor>
    <xdr:from>
      <xdr:col>3</xdr:col>
      <xdr:colOff>752473</xdr:colOff>
      <xdr:row>0</xdr:row>
      <xdr:rowOff>152400</xdr:rowOff>
    </xdr:from>
    <xdr:to>
      <xdr:col>19</xdr:col>
      <xdr:colOff>209550</xdr:colOff>
      <xdr:row>3</xdr:row>
      <xdr:rowOff>37737</xdr:rowOff>
    </xdr:to>
    <xdr:sp macro="" textlink="">
      <xdr:nvSpPr>
        <xdr:cNvPr id="25" name="Rectangle : coins arrondis 24">
          <a:extLst>
            <a:ext uri="{FF2B5EF4-FFF2-40B4-BE49-F238E27FC236}">
              <a16:creationId xmlns:a16="http://schemas.microsoft.com/office/drawing/2014/main" id="{A5EFF9A8-42A5-44B1-B754-7409C54F1C07}"/>
            </a:ext>
          </a:extLst>
        </xdr:cNvPr>
        <xdr:cNvSpPr/>
      </xdr:nvSpPr>
      <xdr:spPr>
        <a:xfrm>
          <a:off x="3038473" y="152400"/>
          <a:ext cx="11649077" cy="456837"/>
        </a:xfrm>
        <a:prstGeom prst="roundRect">
          <a:avLst>
            <a:gd name="adj" fmla="val 0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sz="2800" b="1" cap="none" spc="0">
              <a:ln w="0"/>
              <a:solidFill>
                <a:srgbClr val="C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Tableau de bord des ventes  - Année 2020</a:t>
          </a:r>
        </a:p>
      </xdr:txBody>
    </xdr:sp>
    <xdr:clientData/>
  </xdr:twoCellAnchor>
  <xdr:twoCellAnchor>
    <xdr:from>
      <xdr:col>3</xdr:col>
      <xdr:colOff>657223</xdr:colOff>
      <xdr:row>28</xdr:row>
      <xdr:rowOff>161925</xdr:rowOff>
    </xdr:from>
    <xdr:to>
      <xdr:col>13</xdr:col>
      <xdr:colOff>419100</xdr:colOff>
      <xdr:row>45</xdr:row>
      <xdr:rowOff>47625</xdr:rowOff>
    </xdr:to>
    <xdr:sp macro="" textlink="">
      <xdr:nvSpPr>
        <xdr:cNvPr id="39" name="Rectangle : coins arrondis 38">
          <a:extLst>
            <a:ext uri="{FF2B5EF4-FFF2-40B4-BE49-F238E27FC236}">
              <a16:creationId xmlns:a16="http://schemas.microsoft.com/office/drawing/2014/main" id="{7066F88A-7A1A-4863-8FDE-8C0E8C872848}"/>
            </a:ext>
          </a:extLst>
        </xdr:cNvPr>
        <xdr:cNvSpPr/>
      </xdr:nvSpPr>
      <xdr:spPr>
        <a:xfrm>
          <a:off x="2943223" y="5495925"/>
          <a:ext cx="7381877" cy="3124200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13</xdr:col>
      <xdr:colOff>704848</xdr:colOff>
      <xdr:row>28</xdr:row>
      <xdr:rowOff>161925</xdr:rowOff>
    </xdr:from>
    <xdr:to>
      <xdr:col>23</xdr:col>
      <xdr:colOff>190500</xdr:colOff>
      <xdr:row>45</xdr:row>
      <xdr:rowOff>47625</xdr:rowOff>
    </xdr:to>
    <xdr:sp macro="" textlink="">
      <xdr:nvSpPr>
        <xdr:cNvPr id="41" name="Rectangle : coins arrondis 40">
          <a:extLst>
            <a:ext uri="{FF2B5EF4-FFF2-40B4-BE49-F238E27FC236}">
              <a16:creationId xmlns:a16="http://schemas.microsoft.com/office/drawing/2014/main" id="{08FC9243-6E99-4F12-BB66-D2E61C0856D7}"/>
            </a:ext>
          </a:extLst>
        </xdr:cNvPr>
        <xdr:cNvSpPr/>
      </xdr:nvSpPr>
      <xdr:spPr>
        <a:xfrm>
          <a:off x="10610848" y="5495925"/>
          <a:ext cx="7105652" cy="3124200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0</xdr:col>
      <xdr:colOff>400050</xdr:colOff>
      <xdr:row>2</xdr:row>
      <xdr:rowOff>93672</xdr:rowOff>
    </xdr:from>
    <xdr:to>
      <xdr:col>2</xdr:col>
      <xdr:colOff>676050</xdr:colOff>
      <xdr:row>28</xdr:row>
      <xdr:rowOff>35175</xdr:rowOff>
    </xdr:to>
    <xdr:grpSp>
      <xdr:nvGrpSpPr>
        <xdr:cNvPr id="21" name="Groupe 20">
          <a:extLst>
            <a:ext uri="{FF2B5EF4-FFF2-40B4-BE49-F238E27FC236}">
              <a16:creationId xmlns:a16="http://schemas.microsoft.com/office/drawing/2014/main" id="{03607318-9061-43A1-9263-D24895A8F048}"/>
            </a:ext>
          </a:extLst>
        </xdr:cNvPr>
        <xdr:cNvGrpSpPr/>
      </xdr:nvGrpSpPr>
      <xdr:grpSpPr>
        <a:xfrm>
          <a:off x="400050" y="463786"/>
          <a:ext cx="1843543" cy="4752989"/>
          <a:chOff x="400050" y="474672"/>
          <a:chExt cx="1800000" cy="4894503"/>
        </a:xfrm>
      </xdr:grpSpPr>
      <xdr:pic>
        <xdr:nvPicPr>
          <xdr:cNvPr id="3" name="Image 2">
            <a:hlinkClick xmlns:r="http://schemas.openxmlformats.org/officeDocument/2006/relationships" r:id="rId2" tooltip="Retour au Menu"/>
            <a:extLst>
              <a:ext uri="{FF2B5EF4-FFF2-40B4-BE49-F238E27FC236}">
                <a16:creationId xmlns:a16="http://schemas.microsoft.com/office/drawing/2014/main" id="{18DFCAA8-BFA2-4702-B440-861050D29C5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951" y="474672"/>
            <a:ext cx="1190624" cy="967382"/>
          </a:xfrm>
          <a:prstGeom prst="rect">
            <a:avLst/>
          </a:prstGeom>
        </xdr:spPr>
      </xdr:pic>
      <xdr:sp macro="" textlink="">
        <xdr:nvSpPr>
          <xdr:cNvPr id="23" name="Rectangle : coins arrondis 22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9D787D0C-9D9A-4A87-9B3F-2D555793DD90}"/>
              </a:ext>
            </a:extLst>
          </xdr:cNvPr>
          <xdr:cNvSpPr/>
        </xdr:nvSpPr>
        <xdr:spPr>
          <a:xfrm>
            <a:off x="400050" y="172402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DASHBOARD</a:t>
            </a:r>
          </a:p>
        </xdr:txBody>
      </xdr:sp>
      <xdr:sp macro="" textlink="">
        <xdr:nvSpPr>
          <xdr:cNvPr id="24" name="Rectangle : coins arrondis 23">
            <a:hlinkClick xmlns:r="http://schemas.openxmlformats.org/officeDocument/2006/relationships" r:id="rId5" tooltip="Tableau de Bord Région"/>
            <a:extLst>
              <a:ext uri="{FF2B5EF4-FFF2-40B4-BE49-F238E27FC236}">
                <a16:creationId xmlns:a16="http://schemas.microsoft.com/office/drawing/2014/main" id="{21C8F46B-58BC-40B4-8FB6-EE37357E384A}"/>
              </a:ext>
            </a:extLst>
          </xdr:cNvPr>
          <xdr:cNvSpPr/>
        </xdr:nvSpPr>
        <xdr:spPr>
          <a:xfrm>
            <a:off x="400050" y="482917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REGIONS</a:t>
            </a:r>
          </a:p>
        </xdr:txBody>
      </xdr:sp>
      <xdr:sp macro="" textlink="">
        <xdr:nvSpPr>
          <xdr:cNvPr id="45" name="Rectangle : coins arrondis 44">
            <a:hlinkClick xmlns:r="http://schemas.openxmlformats.org/officeDocument/2006/relationships" r:id="rId6" tooltip="Tableau de Bord Commerciaux"/>
            <a:extLst>
              <a:ext uri="{FF2B5EF4-FFF2-40B4-BE49-F238E27FC236}">
                <a16:creationId xmlns:a16="http://schemas.microsoft.com/office/drawing/2014/main" id="{9BBBAB04-EF7D-4A9A-B3C1-E1C7FF2145CF}"/>
              </a:ext>
            </a:extLst>
          </xdr:cNvPr>
          <xdr:cNvSpPr/>
        </xdr:nvSpPr>
        <xdr:spPr>
          <a:xfrm>
            <a:off x="400050" y="275907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COMMERCIAUX</a:t>
            </a:r>
          </a:p>
        </xdr:txBody>
      </xdr:sp>
      <xdr:sp macro="" textlink="">
        <xdr:nvSpPr>
          <xdr:cNvPr id="46" name="Rectangle : coins arrondis 45">
            <a:hlinkClick xmlns:r="http://schemas.openxmlformats.org/officeDocument/2006/relationships" r:id="rId5" tooltip="Détail des Clients"/>
            <a:extLst>
              <a:ext uri="{FF2B5EF4-FFF2-40B4-BE49-F238E27FC236}">
                <a16:creationId xmlns:a16="http://schemas.microsoft.com/office/drawing/2014/main" id="{139FF3A5-250A-4687-AC48-72F317621C6C}"/>
              </a:ext>
            </a:extLst>
          </xdr:cNvPr>
          <xdr:cNvSpPr/>
        </xdr:nvSpPr>
        <xdr:spPr>
          <a:xfrm>
            <a:off x="400050" y="379412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CLIENTS</a:t>
            </a:r>
          </a:p>
        </xdr:txBody>
      </xdr:sp>
    </xdr:grpSp>
    <xdr:clientData/>
  </xdr:twoCellAnchor>
  <xdr:twoCellAnchor>
    <xdr:from>
      <xdr:col>4</xdr:col>
      <xdr:colOff>51708</xdr:colOff>
      <xdr:row>10</xdr:row>
      <xdr:rowOff>148319</xdr:rowOff>
    </xdr:from>
    <xdr:to>
      <xdr:col>13</xdr:col>
      <xdr:colOff>273503</xdr:colOff>
      <xdr:row>27</xdr:row>
      <xdr:rowOff>62593</xdr:rowOff>
    </xdr:to>
    <xdr:grpSp>
      <xdr:nvGrpSpPr>
        <xdr:cNvPr id="65" name="Groupe 64">
          <a:extLst>
            <a:ext uri="{FF2B5EF4-FFF2-40B4-BE49-F238E27FC236}">
              <a16:creationId xmlns:a16="http://schemas.microsoft.com/office/drawing/2014/main" id="{F2C4815A-D2FE-4B8F-AA53-3196EE3BA47D}"/>
            </a:ext>
          </a:extLst>
        </xdr:cNvPr>
        <xdr:cNvGrpSpPr/>
      </xdr:nvGrpSpPr>
      <xdr:grpSpPr>
        <a:xfrm>
          <a:off x="3186794" y="1998890"/>
          <a:ext cx="7275738" cy="3060246"/>
          <a:chOff x="10563226" y="2190750"/>
          <a:chExt cx="7058024" cy="3152775"/>
        </a:xfrm>
      </xdr:grpSpPr>
      <xdr:sp macro="" textlink="">
        <xdr:nvSpPr>
          <xdr:cNvPr id="38" name="Rectangle : coins arrondis 37">
            <a:extLst>
              <a:ext uri="{FF2B5EF4-FFF2-40B4-BE49-F238E27FC236}">
                <a16:creationId xmlns:a16="http://schemas.microsoft.com/office/drawing/2014/main" id="{AF087216-6AE2-4857-84F2-C371AAA52651}"/>
              </a:ext>
            </a:extLst>
          </xdr:cNvPr>
          <xdr:cNvSpPr/>
        </xdr:nvSpPr>
        <xdr:spPr>
          <a:xfrm>
            <a:off x="10563226" y="2219325"/>
            <a:ext cx="7058024" cy="3124200"/>
          </a:xfrm>
          <a:prstGeom prst="roundRect">
            <a:avLst>
              <a:gd name="adj" fmla="val 4959"/>
            </a:avLst>
          </a:prstGeom>
          <a:solidFill>
            <a:schemeClr val="bg1"/>
          </a:solidFill>
          <a:ln>
            <a:noFill/>
          </a:ln>
          <a:effectLst>
            <a:outerShdw blurRad="63500" sx="102000" sy="102000" algn="ctr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xdr:txBody>
      </xdr:sp>
      <xdr:graphicFrame macro="">
        <xdr:nvGraphicFramePr>
          <xdr:cNvPr id="47" name="Graphique 46">
            <a:extLst>
              <a:ext uri="{FF2B5EF4-FFF2-40B4-BE49-F238E27FC236}">
                <a16:creationId xmlns:a16="http://schemas.microsoft.com/office/drawing/2014/main" id="{09A8B8C7-391C-4955-B3D9-06202F0E70F9}"/>
              </a:ext>
            </a:extLst>
          </xdr:cNvPr>
          <xdr:cNvGraphicFramePr>
            <a:graphicFrameLocks/>
          </xdr:cNvGraphicFramePr>
        </xdr:nvGraphicFramePr>
        <xdr:xfrm>
          <a:off x="10896600" y="2724149"/>
          <a:ext cx="6467475" cy="252412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  <xdr:sp macro="" textlink="">
        <xdr:nvSpPr>
          <xdr:cNvPr id="48" name="Rectangle : coins arrondis 47">
            <a:extLst>
              <a:ext uri="{FF2B5EF4-FFF2-40B4-BE49-F238E27FC236}">
                <a16:creationId xmlns:a16="http://schemas.microsoft.com/office/drawing/2014/main" id="{D2FFB74F-DFB2-4CF1-B309-FD21649F02D2}"/>
              </a:ext>
            </a:extLst>
          </xdr:cNvPr>
          <xdr:cNvSpPr/>
        </xdr:nvSpPr>
        <xdr:spPr>
          <a:xfrm>
            <a:off x="10725149" y="2190750"/>
            <a:ext cx="4048126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Nombre</a:t>
            </a:r>
            <a:r>
              <a:rPr lang="fr-FR" b="1" cap="none" spc="0" baseline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 par tranche de facturation</a:t>
            </a:r>
            <a:endPara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xdr:txBody>
      </xdr:sp>
    </xdr:grpSp>
    <xdr:clientData/>
  </xdr:twoCellAnchor>
  <xdr:twoCellAnchor>
    <xdr:from>
      <xdr:col>3</xdr:col>
      <xdr:colOff>619125</xdr:colOff>
      <xdr:row>0</xdr:row>
      <xdr:rowOff>76200</xdr:rowOff>
    </xdr:from>
    <xdr:to>
      <xdr:col>22</xdr:col>
      <xdr:colOff>523875</xdr:colOff>
      <xdr:row>10</xdr:row>
      <xdr:rowOff>142876</xdr:rowOff>
    </xdr:to>
    <xdr:grpSp>
      <xdr:nvGrpSpPr>
        <xdr:cNvPr id="85" name="Groupe 84">
          <a:extLst>
            <a:ext uri="{FF2B5EF4-FFF2-40B4-BE49-F238E27FC236}">
              <a16:creationId xmlns:a16="http://schemas.microsoft.com/office/drawing/2014/main" id="{65FCF080-AFCE-457E-8D0E-99BD460FF7F0}"/>
            </a:ext>
          </a:extLst>
        </xdr:cNvPr>
        <xdr:cNvGrpSpPr/>
      </xdr:nvGrpSpPr>
      <xdr:grpSpPr>
        <a:xfrm>
          <a:off x="2970439" y="76200"/>
          <a:ext cx="14796407" cy="1917247"/>
          <a:chOff x="3009900" y="66675"/>
          <a:chExt cx="14382750" cy="1971676"/>
        </a:xfrm>
      </xdr:grpSpPr>
      <xdr:grpSp>
        <xdr:nvGrpSpPr>
          <xdr:cNvPr id="2" name="Groupe 1">
            <a:extLst>
              <a:ext uri="{FF2B5EF4-FFF2-40B4-BE49-F238E27FC236}">
                <a16:creationId xmlns:a16="http://schemas.microsoft.com/office/drawing/2014/main" id="{F62EF06B-2386-4ACE-81E7-D99964C46CAE}"/>
              </a:ext>
            </a:extLst>
          </xdr:cNvPr>
          <xdr:cNvGrpSpPr/>
        </xdr:nvGrpSpPr>
        <xdr:grpSpPr>
          <a:xfrm>
            <a:off x="3009900" y="914398"/>
            <a:ext cx="2800351" cy="1123953"/>
            <a:chOff x="3495675" y="1057273"/>
            <a:chExt cx="2800351" cy="1123953"/>
          </a:xfrm>
        </xdr:grpSpPr>
        <xdr:sp macro="" textlink="">
          <xdr:nvSpPr>
            <xdr:cNvPr id="26" name="Rectangle : coins arrondis 25">
              <a:extLst>
                <a:ext uri="{FF2B5EF4-FFF2-40B4-BE49-F238E27FC236}">
                  <a16:creationId xmlns:a16="http://schemas.microsoft.com/office/drawing/2014/main" id="{42F32E63-9B7B-43CA-BFD0-8627FC37C3FA}"/>
                </a:ext>
              </a:extLst>
            </xdr:cNvPr>
            <xdr:cNvSpPr/>
          </xdr:nvSpPr>
          <xdr:spPr>
            <a:xfrm>
              <a:off x="3552824" y="1057275"/>
              <a:ext cx="2743202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27" name="Rectangle : avec coins arrondis en haut 26">
              <a:extLst>
                <a:ext uri="{FF2B5EF4-FFF2-40B4-BE49-F238E27FC236}">
                  <a16:creationId xmlns:a16="http://schemas.microsoft.com/office/drawing/2014/main" id="{60AC1015-639B-44AE-BDD8-2641EF725B52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D84356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pic>
        <xdr:nvPicPr>
          <xdr:cNvPr id="50" name="Graphique 49" descr="Caisse enregistreuse avec un remplissage uni">
            <a:extLst>
              <a:ext uri="{FF2B5EF4-FFF2-40B4-BE49-F238E27FC236}">
                <a16:creationId xmlns:a16="http://schemas.microsoft.com/office/drawing/2014/main" id="{093E6428-2BAB-47F3-8E30-4133B796E1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3552825" y="1190625"/>
            <a:ext cx="581025" cy="581025"/>
          </a:xfrm>
          <a:prstGeom prst="rect">
            <a:avLst/>
          </a:prstGeom>
        </xdr:spPr>
      </xdr:pic>
      <xdr:sp macro="" textlink="'Liste TCD'!Q4">
        <xdr:nvSpPr>
          <xdr:cNvPr id="51" name="Rectangle : coins arrondis 50">
            <a:extLst>
              <a:ext uri="{FF2B5EF4-FFF2-40B4-BE49-F238E27FC236}">
                <a16:creationId xmlns:a16="http://schemas.microsoft.com/office/drawing/2014/main" id="{4A7627CB-82C0-4D93-9D6B-F0DD041C51D9}"/>
              </a:ext>
            </a:extLst>
          </xdr:cNvPr>
          <xdr:cNvSpPr/>
        </xdr:nvSpPr>
        <xdr:spPr>
          <a:xfrm>
            <a:off x="4324349" y="1466850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fld id="{D335DA90-F890-48BA-929D-700FF74C4552}" type="TxLink">
              <a:rPr lang="en-US" sz="2000" b="1" i="0" u="none" strike="noStrike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cs typeface="Calibri"/>
              </a:rPr>
              <a:pPr algn="ctr"/>
              <a:t>435.036 €</a:t>
            </a:fld>
            <a:endParaRPr lang="fr-FR" sz="36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xdr:txBody>
      </xdr:sp>
      <xdr:sp macro="" textlink="">
        <xdr:nvSpPr>
          <xdr:cNvPr id="52" name="Rectangle 51">
            <a:extLst>
              <a:ext uri="{FF2B5EF4-FFF2-40B4-BE49-F238E27FC236}">
                <a16:creationId xmlns:a16="http://schemas.microsoft.com/office/drawing/2014/main" id="{0736CA13-A000-48B6-9208-676F97D75314}"/>
              </a:ext>
            </a:extLst>
          </xdr:cNvPr>
          <xdr:cNvSpPr/>
        </xdr:nvSpPr>
        <xdr:spPr>
          <a:xfrm flipH="1">
            <a:off x="4238624" y="1104900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sp macro="" textlink="">
        <xdr:nvSpPr>
          <xdr:cNvPr id="56" name="Rectangle : coins arrondis 55">
            <a:extLst>
              <a:ext uri="{FF2B5EF4-FFF2-40B4-BE49-F238E27FC236}">
                <a16:creationId xmlns:a16="http://schemas.microsoft.com/office/drawing/2014/main" id="{29FB9531-F9FD-4CA6-B880-5C49D0A4F758}"/>
              </a:ext>
            </a:extLst>
          </xdr:cNvPr>
          <xdr:cNvSpPr/>
        </xdr:nvSpPr>
        <xdr:spPr>
          <a:xfrm>
            <a:off x="4410075" y="962025"/>
            <a:ext cx="1238250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Total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Revenue</a:t>
            </a:r>
          </a:p>
        </xdr:txBody>
      </xdr:sp>
      <xdr:pic>
        <xdr:nvPicPr>
          <xdr:cNvPr id="94" name="Graphique 93" descr="Caisse enregistreuse avec un remplissage uni">
            <a:extLst>
              <a:ext uri="{FF2B5EF4-FFF2-40B4-BE49-F238E27FC236}">
                <a16:creationId xmlns:a16="http://schemas.microsoft.com/office/drawing/2014/main" id="{1485CF76-4C6E-4772-B0F6-C151223FEF6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16811625" y="66675"/>
            <a:ext cx="581025" cy="581025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561975</xdr:colOff>
      <xdr:row>4</xdr:row>
      <xdr:rowOff>161923</xdr:rowOff>
    </xdr:from>
    <xdr:to>
      <xdr:col>15</xdr:col>
      <xdr:colOff>314326</xdr:colOff>
      <xdr:row>10</xdr:row>
      <xdr:rowOff>142876</xdr:rowOff>
    </xdr:to>
    <xdr:grpSp>
      <xdr:nvGrpSpPr>
        <xdr:cNvPr id="84" name="Groupe 83">
          <a:extLst>
            <a:ext uri="{FF2B5EF4-FFF2-40B4-BE49-F238E27FC236}">
              <a16:creationId xmlns:a16="http://schemas.microsoft.com/office/drawing/2014/main" id="{07D53C2D-FE88-4070-9E9F-A7A07C2D8C87}"/>
            </a:ext>
          </a:extLst>
        </xdr:cNvPr>
        <xdr:cNvGrpSpPr/>
      </xdr:nvGrpSpPr>
      <xdr:grpSpPr>
        <a:xfrm>
          <a:off x="9183461" y="902152"/>
          <a:ext cx="2887436" cy="1091295"/>
          <a:chOff x="6019800" y="914398"/>
          <a:chExt cx="2800351" cy="1123953"/>
        </a:xfrm>
      </xdr:grpSpPr>
      <xdr:grpSp>
        <xdr:nvGrpSpPr>
          <xdr:cNvPr id="28" name="Groupe 27">
            <a:extLst>
              <a:ext uri="{FF2B5EF4-FFF2-40B4-BE49-F238E27FC236}">
                <a16:creationId xmlns:a16="http://schemas.microsoft.com/office/drawing/2014/main" id="{0BBC2E84-0E38-4842-8AC5-ED5280A00D5C}"/>
              </a:ext>
            </a:extLst>
          </xdr:cNvPr>
          <xdr:cNvGrpSpPr/>
        </xdr:nvGrpSpPr>
        <xdr:grpSpPr>
          <a:xfrm>
            <a:off x="6019800" y="914398"/>
            <a:ext cx="2800351" cy="1123953"/>
            <a:chOff x="3495675" y="1057273"/>
            <a:chExt cx="2800351" cy="1123953"/>
          </a:xfrm>
        </xdr:grpSpPr>
        <xdr:sp macro="" textlink="">
          <xdr:nvSpPr>
            <xdr:cNvPr id="29" name="Rectangle : coins arrondis 28">
              <a:extLst>
                <a:ext uri="{FF2B5EF4-FFF2-40B4-BE49-F238E27FC236}">
                  <a16:creationId xmlns:a16="http://schemas.microsoft.com/office/drawing/2014/main" id="{FAA35B12-08F5-40CC-B967-712FA912D12F}"/>
                </a:ext>
              </a:extLst>
            </xdr:cNvPr>
            <xdr:cNvSpPr/>
          </xdr:nvSpPr>
          <xdr:spPr>
            <a:xfrm>
              <a:off x="3552824" y="1057275"/>
              <a:ext cx="2743202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30" name="Rectangle : avec coins arrondis en haut 29">
              <a:extLst>
                <a:ext uri="{FF2B5EF4-FFF2-40B4-BE49-F238E27FC236}">
                  <a16:creationId xmlns:a16="http://schemas.microsoft.com/office/drawing/2014/main" id="{BCF9418F-F408-45EE-AAB4-5365F5FCCBD1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E87D2D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sp macro="" textlink="">
        <xdr:nvSpPr>
          <xdr:cNvPr id="53" name="Rectangle 52">
            <a:extLst>
              <a:ext uri="{FF2B5EF4-FFF2-40B4-BE49-F238E27FC236}">
                <a16:creationId xmlns:a16="http://schemas.microsoft.com/office/drawing/2014/main" id="{E2AE13DF-8773-4A6D-8C71-7161CA86FD1A}"/>
              </a:ext>
            </a:extLst>
          </xdr:cNvPr>
          <xdr:cNvSpPr/>
        </xdr:nvSpPr>
        <xdr:spPr>
          <a:xfrm flipH="1">
            <a:off x="7258049" y="1114425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sp macro="" textlink="">
        <xdr:nvSpPr>
          <xdr:cNvPr id="57" name="Rectangle : coins arrondis 56">
            <a:extLst>
              <a:ext uri="{FF2B5EF4-FFF2-40B4-BE49-F238E27FC236}">
                <a16:creationId xmlns:a16="http://schemas.microsoft.com/office/drawing/2014/main" id="{05CB6B66-4A4D-40C5-8AA2-1D2D9AA7261E}"/>
              </a:ext>
            </a:extLst>
          </xdr:cNvPr>
          <xdr:cNvSpPr/>
        </xdr:nvSpPr>
        <xdr:spPr>
          <a:xfrm>
            <a:off x="7486650" y="990600"/>
            <a:ext cx="1238250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Nombre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Clients</a:t>
            </a:r>
          </a:p>
        </xdr:txBody>
      </xdr:sp>
      <xdr:pic>
        <xdr:nvPicPr>
          <xdr:cNvPr id="61" name="Graphique 60" descr="Badge d'employé avec un remplissage uni">
            <a:extLst>
              <a:ext uri="{FF2B5EF4-FFF2-40B4-BE49-F238E27FC236}">
                <a16:creationId xmlns:a16="http://schemas.microsoft.com/office/drawing/2014/main" id="{5B8BEA69-2747-42B1-9066-1D09632A9E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1"/>
              </a:ext>
            </a:extLst>
          </a:blip>
          <a:stretch>
            <a:fillRect/>
          </a:stretch>
        </xdr:blipFill>
        <xdr:spPr>
          <a:xfrm>
            <a:off x="6531750" y="1147724"/>
            <a:ext cx="612000" cy="612000"/>
          </a:xfrm>
          <a:prstGeom prst="rect">
            <a:avLst/>
          </a:prstGeom>
        </xdr:spPr>
      </xdr:pic>
      <xdr:sp macro="" textlink="'Liste TCD'!S1">
        <xdr:nvSpPr>
          <xdr:cNvPr id="62" name="Rectangle : coins arrondis 61">
            <a:extLst>
              <a:ext uri="{FF2B5EF4-FFF2-40B4-BE49-F238E27FC236}">
                <a16:creationId xmlns:a16="http://schemas.microsoft.com/office/drawing/2014/main" id="{96293D0E-2A9E-4FC5-AF87-57167EF710F3}"/>
              </a:ext>
            </a:extLst>
          </xdr:cNvPr>
          <xdr:cNvSpPr/>
        </xdr:nvSpPr>
        <xdr:spPr>
          <a:xfrm>
            <a:off x="7372349" y="1457325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indent="0" algn="ctr" defTabSz="914400" rtl="0" eaLnBrk="1" latinLnBrk="0" hangingPunct="1"/>
            <a:fld id="{48388D1D-CACA-44D3-AF20-BD87316BA62E}" type="TxLink">
              <a:rPr lang="en-US" sz="2000" b="1" i="0" u="none" strike="noStrike" kern="120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ea typeface="+mn-ea"/>
                <a:cs typeface="Calibri"/>
              </a:rPr>
              <a:pPr marL="0" indent="0" algn="ctr" defTabSz="914400" rtl="0" eaLnBrk="1" latinLnBrk="0" hangingPunct="1"/>
              <a:t>15</a:t>
            </a:fld>
            <a:endParaRPr lang="fr-FR" sz="2000" b="1" i="0" u="none" strike="noStrike" kern="120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endParaRPr>
          </a:p>
        </xdr:txBody>
      </xdr:sp>
    </xdr:grpSp>
    <xdr:clientData/>
  </xdr:twoCellAnchor>
  <xdr:twoCellAnchor>
    <xdr:from>
      <xdr:col>19</xdr:col>
      <xdr:colOff>504825</xdr:colOff>
      <xdr:row>4</xdr:row>
      <xdr:rowOff>161923</xdr:rowOff>
    </xdr:from>
    <xdr:to>
      <xdr:col>23</xdr:col>
      <xdr:colOff>276224</xdr:colOff>
      <xdr:row>10</xdr:row>
      <xdr:rowOff>142876</xdr:rowOff>
    </xdr:to>
    <xdr:grpSp>
      <xdr:nvGrpSpPr>
        <xdr:cNvPr id="80" name="Groupe 79">
          <a:extLst>
            <a:ext uri="{FF2B5EF4-FFF2-40B4-BE49-F238E27FC236}">
              <a16:creationId xmlns:a16="http://schemas.microsoft.com/office/drawing/2014/main" id="{C86BDC77-8AC5-4F15-8FCC-3C7C22B80B6D}"/>
            </a:ext>
          </a:extLst>
        </xdr:cNvPr>
        <xdr:cNvGrpSpPr/>
      </xdr:nvGrpSpPr>
      <xdr:grpSpPr>
        <a:xfrm>
          <a:off x="15396482" y="902152"/>
          <a:ext cx="2906485" cy="1091295"/>
          <a:chOff x="12058650" y="933448"/>
          <a:chExt cx="2819399" cy="1123953"/>
        </a:xfrm>
      </xdr:grpSpPr>
      <xdr:grpSp>
        <xdr:nvGrpSpPr>
          <xdr:cNvPr id="34" name="Groupe 33">
            <a:extLst>
              <a:ext uri="{FF2B5EF4-FFF2-40B4-BE49-F238E27FC236}">
                <a16:creationId xmlns:a16="http://schemas.microsoft.com/office/drawing/2014/main" id="{ABA34377-6905-4EDE-9A94-785DA63B8482}"/>
              </a:ext>
            </a:extLst>
          </xdr:cNvPr>
          <xdr:cNvGrpSpPr/>
        </xdr:nvGrpSpPr>
        <xdr:grpSpPr>
          <a:xfrm>
            <a:off x="12058650" y="933448"/>
            <a:ext cx="2800351" cy="1123953"/>
            <a:chOff x="3495675" y="1057273"/>
            <a:chExt cx="2800351" cy="1123953"/>
          </a:xfrm>
        </xdr:grpSpPr>
        <xdr:sp macro="" textlink="">
          <xdr:nvSpPr>
            <xdr:cNvPr id="35" name="Rectangle : coins arrondis 34">
              <a:extLst>
                <a:ext uri="{FF2B5EF4-FFF2-40B4-BE49-F238E27FC236}">
                  <a16:creationId xmlns:a16="http://schemas.microsoft.com/office/drawing/2014/main" id="{5F0FAA8A-5459-43EE-A70B-7FCB0881A02C}"/>
                </a:ext>
              </a:extLst>
            </xdr:cNvPr>
            <xdr:cNvSpPr/>
          </xdr:nvSpPr>
          <xdr:spPr>
            <a:xfrm>
              <a:off x="3552824" y="1057275"/>
              <a:ext cx="2743202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36" name="Rectangle : avec coins arrondis en haut 35">
              <a:extLst>
                <a:ext uri="{FF2B5EF4-FFF2-40B4-BE49-F238E27FC236}">
                  <a16:creationId xmlns:a16="http://schemas.microsoft.com/office/drawing/2014/main" id="{E0B54618-7833-46F1-BA10-A8AAE45ADDA2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304057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sp macro="" textlink="">
        <xdr:nvSpPr>
          <xdr:cNvPr id="55" name="Rectangle 54">
            <a:extLst>
              <a:ext uri="{FF2B5EF4-FFF2-40B4-BE49-F238E27FC236}">
                <a16:creationId xmlns:a16="http://schemas.microsoft.com/office/drawing/2014/main" id="{88CE127D-232C-4191-9BC5-DDD8ED2B0A69}"/>
              </a:ext>
            </a:extLst>
          </xdr:cNvPr>
          <xdr:cNvSpPr/>
        </xdr:nvSpPr>
        <xdr:spPr>
          <a:xfrm flipH="1">
            <a:off x="13296899" y="1133475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pic>
        <xdr:nvPicPr>
          <xdr:cNvPr id="68" name="Graphique 67" descr="Carte avec repère avec un remplissage uni">
            <a:extLst>
              <a:ext uri="{FF2B5EF4-FFF2-40B4-BE49-F238E27FC236}">
                <a16:creationId xmlns:a16="http://schemas.microsoft.com/office/drawing/2014/main" id="{505044D0-7C44-4063-96B4-FA9EF2DB5E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3"/>
              </a:ext>
            </a:extLst>
          </a:blip>
          <a:stretch>
            <a:fillRect/>
          </a:stretch>
        </xdr:blipFill>
        <xdr:spPr>
          <a:xfrm>
            <a:off x="12592050" y="1162050"/>
            <a:ext cx="612000" cy="612000"/>
          </a:xfrm>
          <a:prstGeom prst="rect">
            <a:avLst/>
          </a:prstGeom>
        </xdr:spPr>
      </xdr:pic>
      <xdr:sp macro="" textlink="">
        <xdr:nvSpPr>
          <xdr:cNvPr id="69" name="Rectangle : coins arrondis 68">
            <a:extLst>
              <a:ext uri="{FF2B5EF4-FFF2-40B4-BE49-F238E27FC236}">
                <a16:creationId xmlns:a16="http://schemas.microsoft.com/office/drawing/2014/main" id="{0EFEB6F0-81E5-4E8B-A6EE-5330E91AFC26}"/>
              </a:ext>
            </a:extLst>
          </xdr:cNvPr>
          <xdr:cNvSpPr/>
        </xdr:nvSpPr>
        <xdr:spPr>
          <a:xfrm>
            <a:off x="13392150" y="1019175"/>
            <a:ext cx="1485899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Nombre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Régions</a:t>
            </a:r>
          </a:p>
        </xdr:txBody>
      </xdr:sp>
      <xdr:sp macro="" textlink="'Liste TCD'!X1">
        <xdr:nvSpPr>
          <xdr:cNvPr id="70" name="Rectangle : coins arrondis 69">
            <a:extLst>
              <a:ext uri="{FF2B5EF4-FFF2-40B4-BE49-F238E27FC236}">
                <a16:creationId xmlns:a16="http://schemas.microsoft.com/office/drawing/2014/main" id="{930FB846-239B-477A-B2B0-142F4A0AAAB3}"/>
              </a:ext>
            </a:extLst>
          </xdr:cNvPr>
          <xdr:cNvSpPr/>
        </xdr:nvSpPr>
        <xdr:spPr>
          <a:xfrm>
            <a:off x="13401674" y="1543050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indent="0" algn="ctr" defTabSz="914400" rtl="0" eaLnBrk="1" latinLnBrk="0" hangingPunct="1"/>
            <a:fld id="{E8E11C7F-0C97-40DE-9F4D-3462FBE3742F}" type="TxLink">
              <a:rPr lang="en-US" sz="2000" b="1" i="0" u="none" strike="noStrike" kern="120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ea typeface="+mn-ea"/>
                <a:cs typeface="Calibri"/>
              </a:rPr>
              <a:pPr marL="0" indent="0" algn="ctr" defTabSz="914400" rtl="0" eaLnBrk="1" latinLnBrk="0" hangingPunct="1"/>
              <a:t>4</a:t>
            </a:fld>
            <a:endParaRPr lang="fr-FR" sz="2000" b="1" i="0" u="none" strike="noStrike" kern="120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endParaRPr>
          </a:p>
        </xdr:txBody>
      </xdr:sp>
    </xdr:grpSp>
    <xdr:clientData/>
  </xdr:twoCellAnchor>
  <xdr:twoCellAnchor>
    <xdr:from>
      <xdr:col>4</xdr:col>
      <xdr:colOff>200025</xdr:colOff>
      <xdr:row>30</xdr:row>
      <xdr:rowOff>85725</xdr:rowOff>
    </xdr:from>
    <xdr:to>
      <xdr:col>13</xdr:col>
      <xdr:colOff>247650</xdr:colOff>
      <xdr:row>44</xdr:row>
      <xdr:rowOff>161925</xdr:rowOff>
    </xdr:to>
    <xdr:graphicFrame macro="">
      <xdr:nvGraphicFramePr>
        <xdr:cNvPr id="72" name="Graphique 71">
          <a:extLst>
            <a:ext uri="{FF2B5EF4-FFF2-40B4-BE49-F238E27FC236}">
              <a16:creationId xmlns:a16="http://schemas.microsoft.com/office/drawing/2014/main" id="{C5AC8BD8-4196-442F-98A1-18326EDBBF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3</xdr:col>
      <xdr:colOff>685799</xdr:colOff>
      <xdr:row>28</xdr:row>
      <xdr:rowOff>180975</xdr:rowOff>
    </xdr:from>
    <xdr:to>
      <xdr:col>7</xdr:col>
      <xdr:colOff>695325</xdr:colOff>
      <xdr:row>31</xdr:row>
      <xdr:rowOff>66312</xdr:rowOff>
    </xdr:to>
    <xdr:sp macro="" textlink="">
      <xdr:nvSpPr>
        <xdr:cNvPr id="73" name="Rectangle : coins arrondis 72">
          <a:extLst>
            <a:ext uri="{FF2B5EF4-FFF2-40B4-BE49-F238E27FC236}">
              <a16:creationId xmlns:a16="http://schemas.microsoft.com/office/drawing/2014/main" id="{8502CC8D-7F82-4B9D-B2FD-6F8401B2BF96}"/>
            </a:ext>
          </a:extLst>
        </xdr:cNvPr>
        <xdr:cNvSpPr/>
      </xdr:nvSpPr>
      <xdr:spPr>
        <a:xfrm>
          <a:off x="2971799" y="5514975"/>
          <a:ext cx="305752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Top 5 - Revenue par client</a:t>
          </a:r>
        </a:p>
      </xdr:txBody>
    </xdr:sp>
    <xdr:clientData/>
  </xdr:twoCellAnchor>
  <xdr:twoCellAnchor>
    <xdr:from>
      <xdr:col>11</xdr:col>
      <xdr:colOff>495300</xdr:colOff>
      <xdr:row>29</xdr:row>
      <xdr:rowOff>66675</xdr:rowOff>
    </xdr:from>
    <xdr:to>
      <xdr:col>13</xdr:col>
      <xdr:colOff>285750</xdr:colOff>
      <xdr:row>31</xdr:row>
      <xdr:rowOff>142512</xdr:rowOff>
    </xdr:to>
    <xdr:sp macro="" textlink="">
      <xdr:nvSpPr>
        <xdr:cNvPr id="74" name="Rectangle : coins arrondis 73">
          <a:hlinkClick xmlns:r="http://schemas.openxmlformats.org/officeDocument/2006/relationships" r:id="rId5" tooltip="Détails des Clients"/>
          <a:extLst>
            <a:ext uri="{FF2B5EF4-FFF2-40B4-BE49-F238E27FC236}">
              <a16:creationId xmlns:a16="http://schemas.microsoft.com/office/drawing/2014/main" id="{207F9614-8DDD-4A19-AD55-04D6B3925935}"/>
            </a:ext>
          </a:extLst>
        </xdr:cNvPr>
        <xdr:cNvSpPr/>
      </xdr:nvSpPr>
      <xdr:spPr>
        <a:xfrm>
          <a:off x="8877300" y="5591175"/>
          <a:ext cx="1314450" cy="456837"/>
        </a:xfrm>
        <a:prstGeom prst="roundRect">
          <a:avLst>
            <a:gd name="adj" fmla="val 50000"/>
          </a:avLst>
        </a:prstGeom>
        <a:noFill/>
        <a:ln w="28575">
          <a:solidFill>
            <a:srgbClr val="E87D2D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rgbClr val="E87D2D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Détails</a:t>
          </a:r>
        </a:p>
      </xdr:txBody>
    </xdr:sp>
    <xdr:clientData/>
  </xdr:twoCellAnchor>
  <xdr:twoCellAnchor>
    <xdr:from>
      <xdr:col>14</xdr:col>
      <xdr:colOff>66674</xdr:colOff>
      <xdr:row>32</xdr:row>
      <xdr:rowOff>0</xdr:rowOff>
    </xdr:from>
    <xdr:to>
      <xdr:col>23</xdr:col>
      <xdr:colOff>57149</xdr:colOff>
      <xdr:row>43</xdr:row>
      <xdr:rowOff>171450</xdr:rowOff>
    </xdr:to>
    <xdr:graphicFrame macro="">
      <xdr:nvGraphicFramePr>
        <xdr:cNvPr id="75" name="Graphique 74">
          <a:extLst>
            <a:ext uri="{FF2B5EF4-FFF2-40B4-BE49-F238E27FC236}">
              <a16:creationId xmlns:a16="http://schemas.microsoft.com/office/drawing/2014/main" id="{C5034151-2251-4647-A88A-FF3EC86AC7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13</xdr:col>
      <xdr:colOff>685799</xdr:colOff>
      <xdr:row>28</xdr:row>
      <xdr:rowOff>171450</xdr:rowOff>
    </xdr:from>
    <xdr:to>
      <xdr:col>18</xdr:col>
      <xdr:colOff>581025</xdr:colOff>
      <xdr:row>31</xdr:row>
      <xdr:rowOff>56787</xdr:rowOff>
    </xdr:to>
    <xdr:sp macro="" textlink="">
      <xdr:nvSpPr>
        <xdr:cNvPr id="76" name="Rectangle : coins arrondis 75">
          <a:extLst>
            <a:ext uri="{FF2B5EF4-FFF2-40B4-BE49-F238E27FC236}">
              <a16:creationId xmlns:a16="http://schemas.microsoft.com/office/drawing/2014/main" id="{2DEB0247-75DC-45A7-B8EE-94F48F28F408}"/>
            </a:ext>
          </a:extLst>
        </xdr:cNvPr>
        <xdr:cNvSpPr/>
      </xdr:nvSpPr>
      <xdr:spPr>
        <a:xfrm>
          <a:off x="10591799" y="5505450"/>
          <a:ext cx="370522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Total</a:t>
          </a:r>
          <a:r>
            <a:rPr lang="fr-FR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</a:t>
          </a:r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Revenue par commerciaux</a:t>
          </a:r>
        </a:p>
      </xdr:txBody>
    </xdr:sp>
    <xdr:clientData/>
  </xdr:twoCellAnchor>
  <xdr:twoCellAnchor>
    <xdr:from>
      <xdr:col>21</xdr:col>
      <xdr:colOff>142875</xdr:colOff>
      <xdr:row>29</xdr:row>
      <xdr:rowOff>76200</xdr:rowOff>
    </xdr:from>
    <xdr:to>
      <xdr:col>22</xdr:col>
      <xdr:colOff>695325</xdr:colOff>
      <xdr:row>31</xdr:row>
      <xdr:rowOff>152037</xdr:rowOff>
    </xdr:to>
    <xdr:sp macro="" textlink="">
      <xdr:nvSpPr>
        <xdr:cNvPr id="77" name="Rectangle : coins arrondis 76">
          <a:hlinkClick xmlns:r="http://schemas.openxmlformats.org/officeDocument/2006/relationships" r:id="rId6" tooltip="Detail Commerciaux"/>
          <a:extLst>
            <a:ext uri="{FF2B5EF4-FFF2-40B4-BE49-F238E27FC236}">
              <a16:creationId xmlns:a16="http://schemas.microsoft.com/office/drawing/2014/main" id="{ECAFD1B9-9B01-4C07-9B28-B4D921796710}"/>
            </a:ext>
          </a:extLst>
        </xdr:cNvPr>
        <xdr:cNvSpPr/>
      </xdr:nvSpPr>
      <xdr:spPr>
        <a:xfrm>
          <a:off x="16144875" y="5600700"/>
          <a:ext cx="1314450" cy="456837"/>
        </a:xfrm>
        <a:prstGeom prst="roundRect">
          <a:avLst>
            <a:gd name="adj" fmla="val 50000"/>
          </a:avLst>
        </a:prstGeom>
        <a:noFill/>
        <a:ln w="28575">
          <a:solidFill>
            <a:srgbClr val="13AE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Détails</a:t>
          </a:r>
        </a:p>
      </xdr:txBody>
    </xdr:sp>
    <xdr:clientData/>
  </xdr:twoCellAnchor>
  <xdr:twoCellAnchor>
    <xdr:from>
      <xdr:col>15</xdr:col>
      <xdr:colOff>533400</xdr:colOff>
      <xdr:row>4</xdr:row>
      <xdr:rowOff>161923</xdr:rowOff>
    </xdr:from>
    <xdr:to>
      <xdr:col>19</xdr:col>
      <xdr:colOff>285751</xdr:colOff>
      <xdr:row>10</xdr:row>
      <xdr:rowOff>142876</xdr:rowOff>
    </xdr:to>
    <xdr:grpSp>
      <xdr:nvGrpSpPr>
        <xdr:cNvPr id="83" name="Groupe 82">
          <a:extLst>
            <a:ext uri="{FF2B5EF4-FFF2-40B4-BE49-F238E27FC236}">
              <a16:creationId xmlns:a16="http://schemas.microsoft.com/office/drawing/2014/main" id="{E2F7CC2D-539A-4EEE-BFF2-39ABE1166DC9}"/>
            </a:ext>
          </a:extLst>
        </xdr:cNvPr>
        <xdr:cNvGrpSpPr/>
      </xdr:nvGrpSpPr>
      <xdr:grpSpPr>
        <a:xfrm>
          <a:off x="12289971" y="902152"/>
          <a:ext cx="2887437" cy="1091295"/>
          <a:chOff x="9039225" y="923923"/>
          <a:chExt cx="2800351" cy="1123953"/>
        </a:xfrm>
      </xdr:grpSpPr>
      <xdr:grpSp>
        <xdr:nvGrpSpPr>
          <xdr:cNvPr id="31" name="Groupe 30">
            <a:extLst>
              <a:ext uri="{FF2B5EF4-FFF2-40B4-BE49-F238E27FC236}">
                <a16:creationId xmlns:a16="http://schemas.microsoft.com/office/drawing/2014/main" id="{AF613453-19E3-484D-BAC6-07360267DB86}"/>
              </a:ext>
            </a:extLst>
          </xdr:cNvPr>
          <xdr:cNvGrpSpPr/>
        </xdr:nvGrpSpPr>
        <xdr:grpSpPr>
          <a:xfrm>
            <a:off x="9039225" y="923923"/>
            <a:ext cx="2800351" cy="1123953"/>
            <a:chOff x="3495675" y="1057273"/>
            <a:chExt cx="2800351" cy="1123953"/>
          </a:xfrm>
        </xdr:grpSpPr>
        <xdr:sp macro="" textlink="">
          <xdr:nvSpPr>
            <xdr:cNvPr id="32" name="Rectangle : coins arrondis 31">
              <a:extLst>
                <a:ext uri="{FF2B5EF4-FFF2-40B4-BE49-F238E27FC236}">
                  <a16:creationId xmlns:a16="http://schemas.microsoft.com/office/drawing/2014/main" id="{1F01899E-2C5C-41E2-8829-285CDACFA359}"/>
                </a:ext>
              </a:extLst>
            </xdr:cNvPr>
            <xdr:cNvSpPr/>
          </xdr:nvSpPr>
          <xdr:spPr>
            <a:xfrm>
              <a:off x="3552824" y="1057275"/>
              <a:ext cx="2743202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33" name="Rectangle : avec coins arrondis en haut 32">
              <a:extLst>
                <a:ext uri="{FF2B5EF4-FFF2-40B4-BE49-F238E27FC236}">
                  <a16:creationId xmlns:a16="http://schemas.microsoft.com/office/drawing/2014/main" id="{571327C5-B644-4677-A0CE-BA18FBD4C313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13AEB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sp macro="" textlink="">
        <xdr:nvSpPr>
          <xdr:cNvPr id="63" name="Rectangle : coins arrondis 62">
            <a:extLst>
              <a:ext uri="{FF2B5EF4-FFF2-40B4-BE49-F238E27FC236}">
                <a16:creationId xmlns:a16="http://schemas.microsoft.com/office/drawing/2014/main" id="{9A9C55F1-7E88-495D-AD73-28944A9E69A3}"/>
              </a:ext>
            </a:extLst>
          </xdr:cNvPr>
          <xdr:cNvSpPr/>
        </xdr:nvSpPr>
        <xdr:spPr>
          <a:xfrm>
            <a:off x="10334625" y="1000125"/>
            <a:ext cx="1485899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Nombre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Commerciaux</a:t>
            </a:r>
          </a:p>
        </xdr:txBody>
      </xdr:sp>
      <xdr:sp macro="" textlink="'Liste TCD'!U1">
        <xdr:nvSpPr>
          <xdr:cNvPr id="64" name="Rectangle : coins arrondis 63">
            <a:extLst>
              <a:ext uri="{FF2B5EF4-FFF2-40B4-BE49-F238E27FC236}">
                <a16:creationId xmlns:a16="http://schemas.microsoft.com/office/drawing/2014/main" id="{8B37D79E-264F-401D-9790-32E5A301910B}"/>
              </a:ext>
            </a:extLst>
          </xdr:cNvPr>
          <xdr:cNvSpPr/>
        </xdr:nvSpPr>
        <xdr:spPr>
          <a:xfrm>
            <a:off x="10353674" y="1504950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indent="0" algn="ctr" defTabSz="914400" rtl="0" eaLnBrk="1" latinLnBrk="0" hangingPunct="1"/>
            <a:fld id="{7D66683C-6C65-4F19-B381-0F771391D7DC}" type="TxLink">
              <a:rPr lang="en-US" sz="2000" b="1" i="0" u="none" strike="noStrike" kern="120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ea typeface="+mn-ea"/>
                <a:cs typeface="Calibri"/>
              </a:rPr>
              <a:pPr marL="0" indent="0" algn="ctr" defTabSz="914400" rtl="0" eaLnBrk="1" latinLnBrk="0" hangingPunct="1"/>
              <a:t>8</a:t>
            </a:fld>
            <a:endParaRPr lang="fr-FR" sz="2000" b="1" i="0" u="none" strike="noStrike" kern="120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endParaRPr>
          </a:p>
        </xdr:txBody>
      </xdr:sp>
      <xdr:sp macro="" textlink="">
        <xdr:nvSpPr>
          <xdr:cNvPr id="81" name="Rectangle 80">
            <a:extLst>
              <a:ext uri="{FF2B5EF4-FFF2-40B4-BE49-F238E27FC236}">
                <a16:creationId xmlns:a16="http://schemas.microsoft.com/office/drawing/2014/main" id="{6F67F970-5FD2-4093-8DE4-E81783237D6A}"/>
              </a:ext>
            </a:extLst>
          </xdr:cNvPr>
          <xdr:cNvSpPr/>
        </xdr:nvSpPr>
        <xdr:spPr>
          <a:xfrm flipH="1">
            <a:off x="10277474" y="1152525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pic>
        <xdr:nvPicPr>
          <xdr:cNvPr id="82" name="Graphique 81" descr="Utilisateurs avec un remplissage uni">
            <a:extLst>
              <a:ext uri="{FF2B5EF4-FFF2-40B4-BE49-F238E27FC236}">
                <a16:creationId xmlns:a16="http://schemas.microsoft.com/office/drawing/2014/main" id="{1E9751B5-5030-468E-BE69-34B54AB558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7"/>
              </a:ext>
            </a:extLst>
          </a:blip>
          <a:stretch>
            <a:fillRect/>
          </a:stretch>
        </xdr:blipFill>
        <xdr:spPr>
          <a:xfrm>
            <a:off x="9563100" y="1190624"/>
            <a:ext cx="648000" cy="648000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590550</xdr:colOff>
      <xdr:row>4</xdr:row>
      <xdr:rowOff>161923</xdr:rowOff>
    </xdr:from>
    <xdr:to>
      <xdr:col>11</xdr:col>
      <xdr:colOff>342901</xdr:colOff>
      <xdr:row>10</xdr:row>
      <xdr:rowOff>142876</xdr:rowOff>
    </xdr:to>
    <xdr:grpSp>
      <xdr:nvGrpSpPr>
        <xdr:cNvPr id="86" name="Groupe 85">
          <a:extLst>
            <a:ext uri="{FF2B5EF4-FFF2-40B4-BE49-F238E27FC236}">
              <a16:creationId xmlns:a16="http://schemas.microsoft.com/office/drawing/2014/main" id="{F0964503-106A-4584-9C85-A5D404BA1826}"/>
            </a:ext>
          </a:extLst>
        </xdr:cNvPr>
        <xdr:cNvGrpSpPr/>
      </xdr:nvGrpSpPr>
      <xdr:grpSpPr>
        <a:xfrm>
          <a:off x="6076950" y="902152"/>
          <a:ext cx="2887437" cy="1091295"/>
          <a:chOff x="3009900" y="914398"/>
          <a:chExt cx="2800351" cy="1123953"/>
        </a:xfrm>
      </xdr:grpSpPr>
      <xdr:grpSp>
        <xdr:nvGrpSpPr>
          <xdr:cNvPr id="87" name="Groupe 86">
            <a:extLst>
              <a:ext uri="{FF2B5EF4-FFF2-40B4-BE49-F238E27FC236}">
                <a16:creationId xmlns:a16="http://schemas.microsoft.com/office/drawing/2014/main" id="{7CB22001-DC1D-4BDA-B39F-8399123D8D2B}"/>
              </a:ext>
            </a:extLst>
          </xdr:cNvPr>
          <xdr:cNvGrpSpPr/>
        </xdr:nvGrpSpPr>
        <xdr:grpSpPr>
          <a:xfrm>
            <a:off x="3009900" y="914398"/>
            <a:ext cx="2800351" cy="1123953"/>
            <a:chOff x="3495675" y="1057273"/>
            <a:chExt cx="2800351" cy="1123953"/>
          </a:xfrm>
        </xdr:grpSpPr>
        <xdr:sp macro="" textlink="">
          <xdr:nvSpPr>
            <xdr:cNvPr id="92" name="Rectangle : coins arrondis 91">
              <a:extLst>
                <a:ext uri="{FF2B5EF4-FFF2-40B4-BE49-F238E27FC236}">
                  <a16:creationId xmlns:a16="http://schemas.microsoft.com/office/drawing/2014/main" id="{66974163-8006-4A3D-A7D3-00142691E79A}"/>
                </a:ext>
              </a:extLst>
            </xdr:cNvPr>
            <xdr:cNvSpPr/>
          </xdr:nvSpPr>
          <xdr:spPr>
            <a:xfrm>
              <a:off x="3552824" y="1057275"/>
              <a:ext cx="2743202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93" name="Rectangle : avec coins arrondis en haut 92">
              <a:extLst>
                <a:ext uri="{FF2B5EF4-FFF2-40B4-BE49-F238E27FC236}">
                  <a16:creationId xmlns:a16="http://schemas.microsoft.com/office/drawing/2014/main" id="{56B83029-51DD-41E5-A3E9-831CEE15D27D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D84356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pic>
        <xdr:nvPicPr>
          <xdr:cNvPr id="88" name="Graphique 87" descr="Caisse enregistreuse avec un remplissage uni">
            <a:extLst>
              <a:ext uri="{FF2B5EF4-FFF2-40B4-BE49-F238E27FC236}">
                <a16:creationId xmlns:a16="http://schemas.microsoft.com/office/drawing/2014/main" id="{8AA4E94F-7BB8-4134-8D58-918900885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3552825" y="1190625"/>
            <a:ext cx="581025" cy="581025"/>
          </a:xfrm>
          <a:prstGeom prst="rect">
            <a:avLst/>
          </a:prstGeom>
        </xdr:spPr>
      </xdr:pic>
      <xdr:sp macro="" textlink="'Liste TCD'!Q9">
        <xdr:nvSpPr>
          <xdr:cNvPr id="89" name="Rectangle : coins arrondis 88">
            <a:extLst>
              <a:ext uri="{FF2B5EF4-FFF2-40B4-BE49-F238E27FC236}">
                <a16:creationId xmlns:a16="http://schemas.microsoft.com/office/drawing/2014/main" id="{A1E2E4B0-A35F-4A3C-B3BD-C1D8525BE680}"/>
              </a:ext>
            </a:extLst>
          </xdr:cNvPr>
          <xdr:cNvSpPr/>
        </xdr:nvSpPr>
        <xdr:spPr>
          <a:xfrm>
            <a:off x="4324349" y="1466850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fld id="{CCAFFB81-72EB-48F8-AC77-071CEE443348}" type="TxLink">
              <a:rPr lang="en-US" sz="2000" b="1" i="0" u="none" strike="noStrike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cs typeface="Calibri"/>
              </a:rPr>
              <a:pPr algn="ctr"/>
              <a:t> 369   </a:t>
            </a:fld>
            <a:endParaRPr lang="fr-FR" sz="6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xdr:txBody>
      </xdr:sp>
      <xdr:sp macro="" textlink="">
        <xdr:nvSpPr>
          <xdr:cNvPr id="90" name="Rectangle 89">
            <a:extLst>
              <a:ext uri="{FF2B5EF4-FFF2-40B4-BE49-F238E27FC236}">
                <a16:creationId xmlns:a16="http://schemas.microsoft.com/office/drawing/2014/main" id="{D8B57541-56B2-46A7-9EA7-90F6A0FF2072}"/>
              </a:ext>
            </a:extLst>
          </xdr:cNvPr>
          <xdr:cNvSpPr/>
        </xdr:nvSpPr>
        <xdr:spPr>
          <a:xfrm flipH="1">
            <a:off x="4238624" y="1104900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sp macro="" textlink="">
        <xdr:nvSpPr>
          <xdr:cNvPr id="91" name="Rectangle : coins arrondis 90">
            <a:extLst>
              <a:ext uri="{FF2B5EF4-FFF2-40B4-BE49-F238E27FC236}">
                <a16:creationId xmlns:a16="http://schemas.microsoft.com/office/drawing/2014/main" id="{9EC9ADFC-8F50-429E-9EB8-760F235C733B}"/>
              </a:ext>
            </a:extLst>
          </xdr:cNvPr>
          <xdr:cNvSpPr/>
        </xdr:nvSpPr>
        <xdr:spPr>
          <a:xfrm>
            <a:off x="4410075" y="962025"/>
            <a:ext cx="1371600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Nombre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Commandes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396240</xdr:colOff>
      <xdr:row>2</xdr:row>
      <xdr:rowOff>167640</xdr:rowOff>
    </xdr:from>
    <xdr:to>
      <xdr:col>16</xdr:col>
      <xdr:colOff>556260</xdr:colOff>
      <xdr:row>17</xdr:row>
      <xdr:rowOff>175260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BBE5AD2-E291-48B3-B3FD-26DAA724D9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0</xdr:row>
      <xdr:rowOff>91440</xdr:rowOff>
    </xdr:from>
    <xdr:to>
      <xdr:col>5</xdr:col>
      <xdr:colOff>554495</xdr:colOff>
      <xdr:row>6</xdr:row>
      <xdr:rowOff>99062</xdr:rowOff>
    </xdr:to>
    <xdr:grpSp>
      <xdr:nvGrpSpPr>
        <xdr:cNvPr id="4" name="Groupe 3">
          <a:extLst>
            <a:ext uri="{FF2B5EF4-FFF2-40B4-BE49-F238E27FC236}">
              <a16:creationId xmlns:a16="http://schemas.microsoft.com/office/drawing/2014/main" id="{0FB88BE9-204B-4C1E-810C-84267ED131F1}"/>
            </a:ext>
          </a:extLst>
        </xdr:cNvPr>
        <xdr:cNvGrpSpPr/>
      </xdr:nvGrpSpPr>
      <xdr:grpSpPr>
        <a:xfrm>
          <a:off x="0" y="91440"/>
          <a:ext cx="4516895" cy="1104902"/>
          <a:chOff x="3009900" y="914398"/>
          <a:chExt cx="4381501" cy="1150940"/>
        </a:xfrm>
      </xdr:grpSpPr>
      <xdr:grpSp>
        <xdr:nvGrpSpPr>
          <xdr:cNvPr id="5" name="Groupe 4">
            <a:extLst>
              <a:ext uri="{FF2B5EF4-FFF2-40B4-BE49-F238E27FC236}">
                <a16:creationId xmlns:a16="http://schemas.microsoft.com/office/drawing/2014/main" id="{24D633B3-1F5C-B442-DB77-FF1D654CA61B}"/>
              </a:ext>
            </a:extLst>
          </xdr:cNvPr>
          <xdr:cNvGrpSpPr/>
        </xdr:nvGrpSpPr>
        <xdr:grpSpPr>
          <a:xfrm>
            <a:off x="3009900" y="914398"/>
            <a:ext cx="4381501" cy="1150940"/>
            <a:chOff x="3495675" y="1057273"/>
            <a:chExt cx="4381501" cy="1150940"/>
          </a:xfrm>
        </xdr:grpSpPr>
        <xdr:sp macro="" textlink="">
          <xdr:nvSpPr>
            <xdr:cNvPr id="10" name="Rectangle : coins arrondis 9">
              <a:extLst>
                <a:ext uri="{FF2B5EF4-FFF2-40B4-BE49-F238E27FC236}">
                  <a16:creationId xmlns:a16="http://schemas.microsoft.com/office/drawing/2014/main" id="{1FC29657-A463-6403-D5FC-AD21C0E12665}"/>
                </a:ext>
              </a:extLst>
            </xdr:cNvPr>
            <xdr:cNvSpPr/>
          </xdr:nvSpPr>
          <xdr:spPr>
            <a:xfrm>
              <a:off x="3495675" y="1093788"/>
              <a:ext cx="4381501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11" name="Rectangle : avec coins arrondis en haut 10">
              <a:extLst>
                <a:ext uri="{FF2B5EF4-FFF2-40B4-BE49-F238E27FC236}">
                  <a16:creationId xmlns:a16="http://schemas.microsoft.com/office/drawing/2014/main" id="{521F0226-8BC9-FAEB-7937-C70D4E18F9D1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D84356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sp macro="" textlink="'Liste TCD'!Q4">
        <xdr:nvSpPr>
          <xdr:cNvPr id="7" name="Rectangle : coins arrondis 6">
            <a:extLst>
              <a:ext uri="{FF2B5EF4-FFF2-40B4-BE49-F238E27FC236}">
                <a16:creationId xmlns:a16="http://schemas.microsoft.com/office/drawing/2014/main" id="{A65A0898-F2FF-00D1-F6C7-8B00509A2EE2}"/>
              </a:ext>
            </a:extLst>
          </xdr:cNvPr>
          <xdr:cNvSpPr/>
        </xdr:nvSpPr>
        <xdr:spPr>
          <a:xfrm>
            <a:off x="4324349" y="1466850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fld id="{D335DA90-F890-48BA-929D-700FF74C4552}" type="TxLink">
              <a:rPr lang="en-US" sz="2000" b="1" i="0" u="none" strike="noStrike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cs typeface="Calibri"/>
              </a:rPr>
              <a:pPr algn="ctr"/>
              <a:t>435.036 €</a:t>
            </a:fld>
            <a:endParaRPr lang="fr-FR" sz="36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xdr:txBody>
      </xdr:sp>
      <xdr:sp macro="" textlink="">
        <xdr:nvSpPr>
          <xdr:cNvPr id="8" name="Rectangle 7">
            <a:extLst>
              <a:ext uri="{FF2B5EF4-FFF2-40B4-BE49-F238E27FC236}">
                <a16:creationId xmlns:a16="http://schemas.microsoft.com/office/drawing/2014/main" id="{513FDB60-D37E-BB76-B697-26C0F07C58BC}"/>
              </a:ext>
            </a:extLst>
          </xdr:cNvPr>
          <xdr:cNvSpPr/>
        </xdr:nvSpPr>
        <xdr:spPr>
          <a:xfrm flipH="1">
            <a:off x="4238624" y="1104900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sp macro="" textlink="">
        <xdr:nvSpPr>
          <xdr:cNvPr id="9" name="Rectangle : coins arrondis 8">
            <a:extLst>
              <a:ext uri="{FF2B5EF4-FFF2-40B4-BE49-F238E27FC236}">
                <a16:creationId xmlns:a16="http://schemas.microsoft.com/office/drawing/2014/main" id="{44DBFDE4-0425-1A6A-9F27-4F73281278CF}"/>
              </a:ext>
            </a:extLst>
          </xdr:cNvPr>
          <xdr:cNvSpPr/>
        </xdr:nvSpPr>
        <xdr:spPr>
          <a:xfrm>
            <a:off x="4410075" y="962025"/>
            <a:ext cx="1238250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Total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Revenue</a:t>
            </a:r>
          </a:p>
        </xdr:txBody>
      </xdr:sp>
    </xdr:grpSp>
    <xdr:clientData/>
  </xdr:twoCellAnchor>
  <xdr:twoCellAnchor>
    <xdr:from>
      <xdr:col>1</xdr:col>
      <xdr:colOff>99060</xdr:colOff>
      <xdr:row>11</xdr:row>
      <xdr:rowOff>83820</xdr:rowOff>
    </xdr:from>
    <xdr:to>
      <xdr:col>5</xdr:col>
      <xdr:colOff>373380</xdr:colOff>
      <xdr:row>16</xdr:row>
      <xdr:rowOff>175260</xdr:rowOff>
    </xdr:to>
    <xdr:sp macro="" textlink="">
      <xdr:nvSpPr>
        <xdr:cNvPr id="12" name="Rectangle : coins arrondis 11">
          <a:extLst>
            <a:ext uri="{FF2B5EF4-FFF2-40B4-BE49-F238E27FC236}">
              <a16:creationId xmlns:a16="http://schemas.microsoft.com/office/drawing/2014/main" id="{6BD9D458-70A6-7F1E-62FC-B0191880E756}"/>
            </a:ext>
          </a:extLst>
        </xdr:cNvPr>
        <xdr:cNvSpPr/>
      </xdr:nvSpPr>
      <xdr:spPr>
        <a:xfrm>
          <a:off x="891540" y="2095500"/>
          <a:ext cx="3444240" cy="100584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MA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561973</xdr:colOff>
      <xdr:row>4</xdr:row>
      <xdr:rowOff>57150</xdr:rowOff>
    </xdr:from>
    <xdr:to>
      <xdr:col>24</xdr:col>
      <xdr:colOff>0</xdr:colOff>
      <xdr:row>47</xdr:row>
      <xdr:rowOff>0</xdr:rowOff>
    </xdr:to>
    <xdr:sp macro="" textlink="">
      <xdr:nvSpPr>
        <xdr:cNvPr id="2" name="Rectangle : coins arrondis 1">
          <a:extLst>
            <a:ext uri="{FF2B5EF4-FFF2-40B4-BE49-F238E27FC236}">
              <a16:creationId xmlns:a16="http://schemas.microsoft.com/office/drawing/2014/main" id="{28BC5C0C-BACE-40EA-BA76-618E5EB94D1F}"/>
            </a:ext>
          </a:extLst>
        </xdr:cNvPr>
        <xdr:cNvSpPr/>
      </xdr:nvSpPr>
      <xdr:spPr>
        <a:xfrm>
          <a:off x="2085973" y="819150"/>
          <a:ext cx="16202027" cy="8134350"/>
        </a:xfrm>
        <a:prstGeom prst="roundRect">
          <a:avLst>
            <a:gd name="adj" fmla="val 0"/>
          </a:avLst>
        </a:prstGeom>
        <a:solidFill>
          <a:schemeClr val="bg1">
            <a:lumMod val="9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3</xdr:col>
      <xdr:colOff>0</xdr:colOff>
      <xdr:row>47</xdr:row>
      <xdr:rowOff>19050</xdr:rowOff>
    </xdr:to>
    <xdr:sp macro="" textlink="">
      <xdr:nvSpPr>
        <xdr:cNvPr id="3" name="Rectangle : coins arrondis 2">
          <a:extLst>
            <a:ext uri="{FF2B5EF4-FFF2-40B4-BE49-F238E27FC236}">
              <a16:creationId xmlns:a16="http://schemas.microsoft.com/office/drawing/2014/main" id="{0813E1A0-FC68-4493-A3E8-F2CD4B9FC53E}"/>
            </a:ext>
          </a:extLst>
        </xdr:cNvPr>
        <xdr:cNvSpPr/>
      </xdr:nvSpPr>
      <xdr:spPr>
        <a:xfrm>
          <a:off x="0" y="0"/>
          <a:ext cx="2286000" cy="8972550"/>
        </a:xfrm>
        <a:prstGeom prst="roundRect">
          <a:avLst>
            <a:gd name="adj" fmla="val 0"/>
          </a:avLst>
        </a:prstGeom>
        <a:solidFill>
          <a:srgbClr val="304057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sz="1600"/>
        </a:p>
      </xdr:txBody>
    </xdr:sp>
    <xdr:clientData/>
  </xdr:twoCellAnchor>
  <xdr:twoCellAnchor editAs="oneCell">
    <xdr:from>
      <xdr:col>0</xdr:col>
      <xdr:colOff>314325</xdr:colOff>
      <xdr:row>9</xdr:row>
      <xdr:rowOff>57150</xdr:rowOff>
    </xdr:from>
    <xdr:to>
      <xdr:col>3</xdr:col>
      <xdr:colOff>9525</xdr:colOff>
      <xdr:row>47</xdr:row>
      <xdr:rowOff>19049</xdr:rowOff>
    </xdr:to>
    <xdr:pic>
      <xdr:nvPicPr>
        <xdr:cNvPr id="4" name="Image 3" descr="Une vue en plongée d’immeubles et du ciel">
          <a:extLst>
            <a:ext uri="{FF2B5EF4-FFF2-40B4-BE49-F238E27FC236}">
              <a16:creationId xmlns:a16="http://schemas.microsoft.com/office/drawing/2014/main" id="{8191CDEC-1635-4B6A-B780-4F548F41CD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35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48" r="18581"/>
        <a:stretch/>
      </xdr:blipFill>
      <xdr:spPr>
        <a:xfrm>
          <a:off x="314325" y="1771650"/>
          <a:ext cx="1981200" cy="7200899"/>
        </a:xfrm>
        <a:prstGeom prst="rect">
          <a:avLst/>
        </a:prstGeom>
      </xdr:spPr>
    </xdr:pic>
    <xdr:clientData/>
  </xdr:twoCellAnchor>
  <xdr:twoCellAnchor>
    <xdr:from>
      <xdr:col>0</xdr:col>
      <xdr:colOff>314326</xdr:colOff>
      <xdr:row>0</xdr:row>
      <xdr:rowOff>180976</xdr:rowOff>
    </xdr:from>
    <xdr:to>
      <xdr:col>2</xdr:col>
      <xdr:colOff>742951</xdr:colOff>
      <xdr:row>47</xdr:row>
      <xdr:rowOff>28577</xdr:rowOff>
    </xdr:to>
    <xdr:sp macro="" textlink="">
      <xdr:nvSpPr>
        <xdr:cNvPr id="5" name="Rectangle : avec coins arrondis en haut 4">
          <a:extLst>
            <a:ext uri="{FF2B5EF4-FFF2-40B4-BE49-F238E27FC236}">
              <a16:creationId xmlns:a16="http://schemas.microsoft.com/office/drawing/2014/main" id="{0EC6235A-7131-4183-9065-5035F16AF7A1}"/>
            </a:ext>
          </a:extLst>
        </xdr:cNvPr>
        <xdr:cNvSpPr/>
      </xdr:nvSpPr>
      <xdr:spPr>
        <a:xfrm rot="16200000">
          <a:off x="-3109912" y="3605214"/>
          <a:ext cx="8801101" cy="1952625"/>
        </a:xfrm>
        <a:prstGeom prst="round2SameRect">
          <a:avLst/>
        </a:prstGeom>
        <a:solidFill>
          <a:srgbClr val="4472C4">
            <a:alpha val="36863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0</xdr:col>
      <xdr:colOff>542926</xdr:colOff>
      <xdr:row>13</xdr:row>
      <xdr:rowOff>53589</xdr:rowOff>
    </xdr:from>
    <xdr:to>
      <xdr:col>3</xdr:col>
      <xdr:colOff>9526</xdr:colOff>
      <xdr:row>18</xdr:row>
      <xdr:rowOff>75675</xdr:rowOff>
    </xdr:to>
    <xdr:grpSp>
      <xdr:nvGrpSpPr>
        <xdr:cNvPr id="6" name="Groupe 5">
          <a:extLst>
            <a:ext uri="{FF2B5EF4-FFF2-40B4-BE49-F238E27FC236}">
              <a16:creationId xmlns:a16="http://schemas.microsoft.com/office/drawing/2014/main" id="{E826E53B-E676-44E7-9727-67D8B24B0F4D}"/>
            </a:ext>
          </a:extLst>
        </xdr:cNvPr>
        <xdr:cNvGrpSpPr/>
      </xdr:nvGrpSpPr>
      <xdr:grpSpPr>
        <a:xfrm>
          <a:off x="542926" y="2431029"/>
          <a:ext cx="1821180" cy="936486"/>
          <a:chOff x="4857750" y="1038225"/>
          <a:chExt cx="2071645" cy="1152000"/>
        </a:xfrm>
        <a:solidFill>
          <a:schemeClr val="bg1">
            <a:lumMod val="95000"/>
          </a:schemeClr>
        </a:solidFill>
      </xdr:grpSpPr>
      <xdr:sp macro="" textlink="">
        <xdr:nvSpPr>
          <xdr:cNvPr id="7" name="Rectangle : coins arrondis 6">
            <a:extLst>
              <a:ext uri="{FF2B5EF4-FFF2-40B4-BE49-F238E27FC236}">
                <a16:creationId xmlns:a16="http://schemas.microsoft.com/office/drawing/2014/main" id="{ABAEB078-1220-4143-A6BB-591B9D8CAEB1}"/>
              </a:ext>
            </a:extLst>
          </xdr:cNvPr>
          <xdr:cNvSpPr/>
        </xdr:nvSpPr>
        <xdr:spPr>
          <a:xfrm>
            <a:off x="4857750" y="1344489"/>
            <a:ext cx="2003368" cy="540000"/>
          </a:xfrm>
          <a:prstGeom prst="roundRect">
            <a:avLst>
              <a:gd name="adj" fmla="val 50000"/>
            </a:avLst>
          </a:prstGeom>
          <a:grp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fr-FR"/>
          </a:p>
        </xdr:txBody>
      </xdr:sp>
      <xdr:sp macro="" textlink="">
        <xdr:nvSpPr>
          <xdr:cNvPr id="8" name="Forme libre : forme 7">
            <a:extLst>
              <a:ext uri="{FF2B5EF4-FFF2-40B4-BE49-F238E27FC236}">
                <a16:creationId xmlns:a16="http://schemas.microsoft.com/office/drawing/2014/main" id="{61179614-ADEB-4C62-86BD-97F7577B00AE}"/>
              </a:ext>
            </a:extLst>
          </xdr:cNvPr>
          <xdr:cNvSpPr/>
        </xdr:nvSpPr>
        <xdr:spPr>
          <a:xfrm>
            <a:off x="6629397" y="1038225"/>
            <a:ext cx="299998" cy="1152000"/>
          </a:xfrm>
          <a:custGeom>
            <a:avLst/>
            <a:gdLst>
              <a:gd name="connsiteX0" fmla="*/ 296476 w 299998"/>
              <a:gd name="connsiteY0" fmla="*/ 0 h 1123950"/>
              <a:gd name="connsiteX1" fmla="*/ 299998 w 299998"/>
              <a:gd name="connsiteY1" fmla="*/ 0 h 1123950"/>
              <a:gd name="connsiteX2" fmla="*/ 299998 w 299998"/>
              <a:gd name="connsiteY2" fmla="*/ 1123950 h 1123950"/>
              <a:gd name="connsiteX3" fmla="*/ 296476 w 299998"/>
              <a:gd name="connsiteY3" fmla="*/ 1123950 h 1123950"/>
              <a:gd name="connsiteX4" fmla="*/ 0 w 299998"/>
              <a:gd name="connsiteY4" fmla="*/ 827474 h 1123950"/>
              <a:gd name="connsiteX5" fmla="*/ 0 w 299998"/>
              <a:gd name="connsiteY5" fmla="*/ 296476 h 1123950"/>
              <a:gd name="connsiteX6" fmla="*/ 296476 w 299998"/>
              <a:gd name="connsiteY6" fmla="*/ 0 h 11239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299998" h="1123950">
                <a:moveTo>
                  <a:pt x="296476" y="0"/>
                </a:moveTo>
                <a:lnTo>
                  <a:pt x="299998" y="0"/>
                </a:lnTo>
                <a:lnTo>
                  <a:pt x="299998" y="1123950"/>
                </a:lnTo>
                <a:lnTo>
                  <a:pt x="296476" y="1123950"/>
                </a:lnTo>
                <a:cubicBezTo>
                  <a:pt x="296476" y="960211"/>
                  <a:pt x="163739" y="827474"/>
                  <a:pt x="0" y="827474"/>
                </a:cubicBezTo>
                <a:lnTo>
                  <a:pt x="0" y="296476"/>
                </a:lnTo>
                <a:cubicBezTo>
                  <a:pt x="163739" y="296476"/>
                  <a:pt x="296476" y="163739"/>
                  <a:pt x="296476" y="0"/>
                </a:cubicBezTo>
                <a:close/>
              </a:path>
            </a:pathLst>
          </a:custGeom>
          <a:grp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>
            <a:noAutofit/>
          </a:bodyPr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fr-FR"/>
          </a:p>
        </xdr:txBody>
      </xdr:sp>
    </xdr:grpSp>
    <xdr:clientData/>
  </xdr:twoCellAnchor>
  <xdr:twoCellAnchor>
    <xdr:from>
      <xdr:col>3</xdr:col>
      <xdr:colOff>752473</xdr:colOff>
      <xdr:row>0</xdr:row>
      <xdr:rowOff>152400</xdr:rowOff>
    </xdr:from>
    <xdr:to>
      <xdr:col>19</xdr:col>
      <xdr:colOff>209550</xdr:colOff>
      <xdr:row>3</xdr:row>
      <xdr:rowOff>37737</xdr:rowOff>
    </xdr:to>
    <xdr:sp macro="" textlink="">
      <xdr:nvSpPr>
        <xdr:cNvPr id="9" name="Rectangle : coins arrondis 8">
          <a:extLst>
            <a:ext uri="{FF2B5EF4-FFF2-40B4-BE49-F238E27FC236}">
              <a16:creationId xmlns:a16="http://schemas.microsoft.com/office/drawing/2014/main" id="{B26725A6-EE4E-4330-8E79-4254FE3FEFB7}"/>
            </a:ext>
          </a:extLst>
        </xdr:cNvPr>
        <xdr:cNvSpPr/>
      </xdr:nvSpPr>
      <xdr:spPr>
        <a:xfrm>
          <a:off x="3038473" y="152400"/>
          <a:ext cx="11649077" cy="456837"/>
        </a:xfrm>
        <a:prstGeom prst="roundRect">
          <a:avLst>
            <a:gd name="adj" fmla="val 0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sz="2800" b="1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Tableau de bord détail</a:t>
          </a:r>
          <a:r>
            <a:rPr lang="fr-FR" sz="2800" b="1" cap="none" spc="0" baseline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par Commerciaux</a:t>
          </a:r>
          <a:r>
            <a:rPr lang="fr-FR" sz="2800" b="1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 - Année 2020</a:t>
          </a:r>
        </a:p>
      </xdr:txBody>
    </xdr:sp>
    <xdr:clientData/>
  </xdr:twoCellAnchor>
  <xdr:twoCellAnchor>
    <xdr:from>
      <xdr:col>3</xdr:col>
      <xdr:colOff>581022</xdr:colOff>
      <xdr:row>11</xdr:row>
      <xdr:rowOff>133350</xdr:rowOff>
    </xdr:from>
    <xdr:to>
      <xdr:col>13</xdr:col>
      <xdr:colOff>342899</xdr:colOff>
      <xdr:row>28</xdr:row>
      <xdr:rowOff>19050</xdr:rowOff>
    </xdr:to>
    <xdr:sp macro="" textlink="">
      <xdr:nvSpPr>
        <xdr:cNvPr id="10" name="Rectangle : coins arrondis 9">
          <a:extLst>
            <a:ext uri="{FF2B5EF4-FFF2-40B4-BE49-F238E27FC236}">
              <a16:creationId xmlns:a16="http://schemas.microsoft.com/office/drawing/2014/main" id="{1DC90EF7-7A96-4EC7-9952-304867DA9A0E}"/>
            </a:ext>
          </a:extLst>
        </xdr:cNvPr>
        <xdr:cNvSpPr/>
      </xdr:nvSpPr>
      <xdr:spPr>
        <a:xfrm>
          <a:off x="2867022" y="2228850"/>
          <a:ext cx="7381877" cy="3124200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3</xdr:col>
      <xdr:colOff>638174</xdr:colOff>
      <xdr:row>29</xdr:row>
      <xdr:rowOff>9525</xdr:rowOff>
    </xdr:from>
    <xdr:to>
      <xdr:col>23</xdr:col>
      <xdr:colOff>276226</xdr:colOff>
      <xdr:row>45</xdr:row>
      <xdr:rowOff>85725</xdr:rowOff>
    </xdr:to>
    <xdr:sp macro="" textlink="">
      <xdr:nvSpPr>
        <xdr:cNvPr id="11" name="Rectangle : coins arrondis 10">
          <a:extLst>
            <a:ext uri="{FF2B5EF4-FFF2-40B4-BE49-F238E27FC236}">
              <a16:creationId xmlns:a16="http://schemas.microsoft.com/office/drawing/2014/main" id="{1B306016-C7FC-449D-A57F-ABA0A65E34BB}"/>
            </a:ext>
          </a:extLst>
        </xdr:cNvPr>
        <xdr:cNvSpPr/>
      </xdr:nvSpPr>
      <xdr:spPr>
        <a:xfrm>
          <a:off x="2924174" y="5534025"/>
          <a:ext cx="14878052" cy="3124200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14</xdr:col>
      <xdr:colOff>28573</xdr:colOff>
      <xdr:row>11</xdr:row>
      <xdr:rowOff>133350</xdr:rowOff>
    </xdr:from>
    <xdr:to>
      <xdr:col>23</xdr:col>
      <xdr:colOff>276225</xdr:colOff>
      <xdr:row>28</xdr:row>
      <xdr:rowOff>19050</xdr:rowOff>
    </xdr:to>
    <xdr:sp macro="" textlink="">
      <xdr:nvSpPr>
        <xdr:cNvPr id="12" name="Rectangle : coins arrondis 11">
          <a:extLst>
            <a:ext uri="{FF2B5EF4-FFF2-40B4-BE49-F238E27FC236}">
              <a16:creationId xmlns:a16="http://schemas.microsoft.com/office/drawing/2014/main" id="{1DE0E7A5-6ADB-49C9-9FEA-16000EC4D0F3}"/>
            </a:ext>
          </a:extLst>
        </xdr:cNvPr>
        <xdr:cNvSpPr/>
      </xdr:nvSpPr>
      <xdr:spPr>
        <a:xfrm>
          <a:off x="10696573" y="2228850"/>
          <a:ext cx="7105652" cy="3124200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0</xdr:col>
      <xdr:colOff>400050</xdr:colOff>
      <xdr:row>2</xdr:row>
      <xdr:rowOff>93672</xdr:rowOff>
    </xdr:from>
    <xdr:to>
      <xdr:col>2</xdr:col>
      <xdr:colOff>676050</xdr:colOff>
      <xdr:row>28</xdr:row>
      <xdr:rowOff>35175</xdr:rowOff>
    </xdr:to>
    <xdr:grpSp>
      <xdr:nvGrpSpPr>
        <xdr:cNvPr id="16" name="Groupe 15">
          <a:extLst>
            <a:ext uri="{FF2B5EF4-FFF2-40B4-BE49-F238E27FC236}">
              <a16:creationId xmlns:a16="http://schemas.microsoft.com/office/drawing/2014/main" id="{B12B10A7-BD04-48BF-ADC1-3A2D6A15DF73}"/>
            </a:ext>
          </a:extLst>
        </xdr:cNvPr>
        <xdr:cNvGrpSpPr/>
      </xdr:nvGrpSpPr>
      <xdr:grpSpPr>
        <a:xfrm>
          <a:off x="400050" y="459432"/>
          <a:ext cx="1845720" cy="4696383"/>
          <a:chOff x="400050" y="474672"/>
          <a:chExt cx="1800000" cy="4894503"/>
        </a:xfrm>
      </xdr:grpSpPr>
      <xdr:pic>
        <xdr:nvPicPr>
          <xdr:cNvPr id="17" name="Image 16">
            <a:hlinkClick xmlns:r="http://schemas.openxmlformats.org/officeDocument/2006/relationships" r:id="rId2" tooltip="Accès au Menu Principal"/>
            <a:extLst>
              <a:ext uri="{FF2B5EF4-FFF2-40B4-BE49-F238E27FC236}">
                <a16:creationId xmlns:a16="http://schemas.microsoft.com/office/drawing/2014/main" id="{5A0762A9-C626-4C66-90DE-1FB45B1B81E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951" y="474672"/>
            <a:ext cx="1190624" cy="967382"/>
          </a:xfrm>
          <a:prstGeom prst="rect">
            <a:avLst/>
          </a:prstGeom>
        </xdr:spPr>
      </xdr:pic>
      <xdr:sp macro="" textlink="">
        <xdr:nvSpPr>
          <xdr:cNvPr id="18" name="Rectangle : coins arrondis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91A3B25D-E6D8-409C-89A8-A10726B64806}"/>
              </a:ext>
            </a:extLst>
          </xdr:cNvPr>
          <xdr:cNvSpPr/>
        </xdr:nvSpPr>
        <xdr:spPr>
          <a:xfrm>
            <a:off x="400050" y="172402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DASHBOARD</a:t>
            </a:r>
          </a:p>
        </xdr:txBody>
      </xdr:sp>
      <xdr:sp macro="" textlink="">
        <xdr:nvSpPr>
          <xdr:cNvPr id="19" name="Rectangle : coins arrondis 18">
            <a:hlinkClick xmlns:r="http://schemas.openxmlformats.org/officeDocument/2006/relationships" r:id="rId5" tooltip="Tableau de Bord Régions"/>
            <a:extLst>
              <a:ext uri="{FF2B5EF4-FFF2-40B4-BE49-F238E27FC236}">
                <a16:creationId xmlns:a16="http://schemas.microsoft.com/office/drawing/2014/main" id="{8C24D906-D8E4-4209-8549-AC58612E3680}"/>
              </a:ext>
            </a:extLst>
          </xdr:cNvPr>
          <xdr:cNvSpPr/>
        </xdr:nvSpPr>
        <xdr:spPr>
          <a:xfrm>
            <a:off x="400050" y="482917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REGIONS</a:t>
            </a:r>
          </a:p>
        </xdr:txBody>
      </xdr:sp>
      <xdr:sp macro="" textlink="">
        <xdr:nvSpPr>
          <xdr:cNvPr id="20" name="Rectangle : coins arrondis 19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3D88FDD0-EDA3-4B9A-98B7-169DB3F043A0}"/>
              </a:ext>
            </a:extLst>
          </xdr:cNvPr>
          <xdr:cNvSpPr/>
        </xdr:nvSpPr>
        <xdr:spPr>
          <a:xfrm>
            <a:off x="400050" y="275907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COMMERCIAUX</a:t>
            </a:r>
          </a:p>
        </xdr:txBody>
      </xdr:sp>
      <xdr:sp macro="" textlink="">
        <xdr:nvSpPr>
          <xdr:cNvPr id="21" name="Rectangle : coins arrondis 20">
            <a:hlinkClick xmlns:r="http://schemas.openxmlformats.org/officeDocument/2006/relationships" r:id="rId7" tooltip="Détail des Clients"/>
            <a:extLst>
              <a:ext uri="{FF2B5EF4-FFF2-40B4-BE49-F238E27FC236}">
                <a16:creationId xmlns:a16="http://schemas.microsoft.com/office/drawing/2014/main" id="{E6F927AB-4F02-4D64-A8A8-0D6C62AACD9F}"/>
              </a:ext>
            </a:extLst>
          </xdr:cNvPr>
          <xdr:cNvSpPr/>
        </xdr:nvSpPr>
        <xdr:spPr>
          <a:xfrm>
            <a:off x="400050" y="379412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CLIENTS</a:t>
            </a:r>
          </a:p>
        </xdr:txBody>
      </xdr:sp>
    </xdr:grpSp>
    <xdr:clientData/>
  </xdr:twoCellAnchor>
  <xdr:twoCellAnchor>
    <xdr:from>
      <xdr:col>13</xdr:col>
      <xdr:colOff>647701</xdr:colOff>
      <xdr:row>5</xdr:row>
      <xdr:rowOff>9525</xdr:rowOff>
    </xdr:from>
    <xdr:to>
      <xdr:col>23</xdr:col>
      <xdr:colOff>523875</xdr:colOff>
      <xdr:row>10</xdr:row>
      <xdr:rowOff>171450</xdr:rowOff>
    </xdr:to>
    <xdr:sp macro="" textlink="">
      <xdr:nvSpPr>
        <xdr:cNvPr id="159" name="Rectangle : coins arrondis 158">
          <a:extLst>
            <a:ext uri="{FF2B5EF4-FFF2-40B4-BE49-F238E27FC236}">
              <a16:creationId xmlns:a16="http://schemas.microsoft.com/office/drawing/2014/main" id="{6743E41C-9C6C-4DA4-9D10-E7542B8B2247}"/>
            </a:ext>
          </a:extLst>
        </xdr:cNvPr>
        <xdr:cNvSpPr/>
      </xdr:nvSpPr>
      <xdr:spPr>
        <a:xfrm>
          <a:off x="10553701" y="962025"/>
          <a:ext cx="7496174" cy="1114425"/>
        </a:xfrm>
        <a:prstGeom prst="roundRect">
          <a:avLst>
            <a:gd name="adj" fmla="val 16239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3</xdr:col>
      <xdr:colOff>619125</xdr:colOff>
      <xdr:row>4</xdr:row>
      <xdr:rowOff>161923</xdr:rowOff>
    </xdr:from>
    <xdr:to>
      <xdr:col>9</xdr:col>
      <xdr:colOff>485775</xdr:colOff>
      <xdr:row>10</xdr:row>
      <xdr:rowOff>161925</xdr:rowOff>
    </xdr:to>
    <xdr:grpSp>
      <xdr:nvGrpSpPr>
        <xdr:cNvPr id="26" name="Groupe 25">
          <a:extLst>
            <a:ext uri="{FF2B5EF4-FFF2-40B4-BE49-F238E27FC236}">
              <a16:creationId xmlns:a16="http://schemas.microsoft.com/office/drawing/2014/main" id="{C768F33B-25F0-4B61-813C-702E1DD9883D}"/>
            </a:ext>
          </a:extLst>
        </xdr:cNvPr>
        <xdr:cNvGrpSpPr/>
      </xdr:nvGrpSpPr>
      <xdr:grpSpPr>
        <a:xfrm>
          <a:off x="2973705" y="893443"/>
          <a:ext cx="4575810" cy="1097282"/>
          <a:chOff x="3009900" y="914398"/>
          <a:chExt cx="4438650" cy="1143002"/>
        </a:xfrm>
      </xdr:grpSpPr>
      <xdr:grpSp>
        <xdr:nvGrpSpPr>
          <xdr:cNvPr id="27" name="Groupe 26">
            <a:extLst>
              <a:ext uri="{FF2B5EF4-FFF2-40B4-BE49-F238E27FC236}">
                <a16:creationId xmlns:a16="http://schemas.microsoft.com/office/drawing/2014/main" id="{C1C04FAE-F75F-4CD6-AE56-4890AC75E9B7}"/>
              </a:ext>
            </a:extLst>
          </xdr:cNvPr>
          <xdr:cNvGrpSpPr/>
        </xdr:nvGrpSpPr>
        <xdr:grpSpPr>
          <a:xfrm>
            <a:off x="3009900" y="914398"/>
            <a:ext cx="4438650" cy="1143002"/>
            <a:chOff x="3495675" y="1057273"/>
            <a:chExt cx="4438650" cy="1143002"/>
          </a:xfrm>
        </xdr:grpSpPr>
        <xdr:sp macro="" textlink="">
          <xdr:nvSpPr>
            <xdr:cNvPr id="32" name="Rectangle : coins arrondis 31">
              <a:extLst>
                <a:ext uri="{FF2B5EF4-FFF2-40B4-BE49-F238E27FC236}">
                  <a16:creationId xmlns:a16="http://schemas.microsoft.com/office/drawing/2014/main" id="{2390C1E0-D794-4FE7-B57F-EED2A8CA6E59}"/>
                </a:ext>
              </a:extLst>
            </xdr:cNvPr>
            <xdr:cNvSpPr/>
          </xdr:nvSpPr>
          <xdr:spPr>
            <a:xfrm>
              <a:off x="3552824" y="1085850"/>
              <a:ext cx="4381501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33" name="Rectangle : avec coins arrondis en haut 32">
              <a:extLst>
                <a:ext uri="{FF2B5EF4-FFF2-40B4-BE49-F238E27FC236}">
                  <a16:creationId xmlns:a16="http://schemas.microsoft.com/office/drawing/2014/main" id="{D59ED8EE-F5A5-4065-8113-D5C16AE51D52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D84356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pic>
        <xdr:nvPicPr>
          <xdr:cNvPr id="28" name="Graphique 27" descr="Caisse enregistreuse avec un remplissage uni">
            <a:extLst>
              <a:ext uri="{FF2B5EF4-FFF2-40B4-BE49-F238E27FC236}">
                <a16:creationId xmlns:a16="http://schemas.microsoft.com/office/drawing/2014/main" id="{7F6DC04D-77A4-41FC-B1D9-68FB0AA456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3552825" y="1190625"/>
            <a:ext cx="581025" cy="581025"/>
          </a:xfrm>
          <a:prstGeom prst="rect">
            <a:avLst/>
          </a:prstGeom>
        </xdr:spPr>
      </xdr:pic>
      <xdr:sp macro="" textlink="'Liste TCD'!Q4">
        <xdr:nvSpPr>
          <xdr:cNvPr id="29" name="Rectangle : coins arrondis 28">
            <a:extLst>
              <a:ext uri="{FF2B5EF4-FFF2-40B4-BE49-F238E27FC236}">
                <a16:creationId xmlns:a16="http://schemas.microsoft.com/office/drawing/2014/main" id="{C2235A32-0AC5-4EEB-BF75-2572E8B98012}"/>
              </a:ext>
            </a:extLst>
          </xdr:cNvPr>
          <xdr:cNvSpPr/>
        </xdr:nvSpPr>
        <xdr:spPr>
          <a:xfrm>
            <a:off x="4324349" y="1466850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fld id="{D335DA90-F890-48BA-929D-700FF74C4552}" type="TxLink">
              <a:rPr lang="en-US" sz="2000" b="1" i="0" u="none" strike="noStrike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cs typeface="Calibri"/>
              </a:rPr>
              <a:pPr algn="ctr"/>
              <a:t>435.036 €</a:t>
            </a:fld>
            <a:endParaRPr lang="fr-FR" sz="36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xdr:txBody>
      </xdr: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50BA23B-6543-4F56-8409-972F9AAADDF6}"/>
              </a:ext>
            </a:extLst>
          </xdr:cNvPr>
          <xdr:cNvSpPr/>
        </xdr:nvSpPr>
        <xdr:spPr>
          <a:xfrm flipH="1">
            <a:off x="4238624" y="1104900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sp macro="" textlink="">
        <xdr:nvSpPr>
          <xdr:cNvPr id="31" name="Rectangle : coins arrondis 30">
            <a:extLst>
              <a:ext uri="{FF2B5EF4-FFF2-40B4-BE49-F238E27FC236}">
                <a16:creationId xmlns:a16="http://schemas.microsoft.com/office/drawing/2014/main" id="{BB914C4D-E5C7-412C-9171-5434B8FC535E}"/>
              </a:ext>
            </a:extLst>
          </xdr:cNvPr>
          <xdr:cNvSpPr/>
        </xdr:nvSpPr>
        <xdr:spPr>
          <a:xfrm>
            <a:off x="4410075" y="962025"/>
            <a:ext cx="1238250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Total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Revenue</a:t>
            </a:r>
          </a:p>
        </xdr:txBody>
      </xdr:sp>
    </xdr:grpSp>
    <xdr:clientData/>
  </xdr:twoCellAnchor>
  <xdr:twoCellAnchor>
    <xdr:from>
      <xdr:col>3</xdr:col>
      <xdr:colOff>685799</xdr:colOff>
      <xdr:row>28</xdr:row>
      <xdr:rowOff>180975</xdr:rowOff>
    </xdr:from>
    <xdr:to>
      <xdr:col>8</xdr:col>
      <xdr:colOff>409575</xdr:colOff>
      <xdr:row>31</xdr:row>
      <xdr:rowOff>66312</xdr:rowOff>
    </xdr:to>
    <xdr:sp macro="" textlink="">
      <xdr:nvSpPr>
        <xdr:cNvPr id="52" name="Rectangle : coins arrondis 51">
          <a:extLst>
            <a:ext uri="{FF2B5EF4-FFF2-40B4-BE49-F238E27FC236}">
              <a16:creationId xmlns:a16="http://schemas.microsoft.com/office/drawing/2014/main" id="{BEEC6D79-D9A0-4C5D-A5C8-EB81CBE59D0B}"/>
            </a:ext>
          </a:extLst>
        </xdr:cNvPr>
        <xdr:cNvSpPr/>
      </xdr:nvSpPr>
      <xdr:spPr>
        <a:xfrm>
          <a:off x="2971799" y="5514975"/>
          <a:ext cx="35337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Détail Revenus par Commerciaux</a:t>
          </a:r>
        </a:p>
      </xdr:txBody>
    </xdr:sp>
    <xdr:clientData/>
  </xdr:twoCellAnchor>
  <xdr:twoCellAnchor>
    <xdr:from>
      <xdr:col>14</xdr:col>
      <xdr:colOff>142874</xdr:colOff>
      <xdr:row>14</xdr:row>
      <xdr:rowOff>152400</xdr:rowOff>
    </xdr:from>
    <xdr:to>
      <xdr:col>23</xdr:col>
      <xdr:colOff>133349</xdr:colOff>
      <xdr:row>26</xdr:row>
      <xdr:rowOff>133350</xdr:rowOff>
    </xdr:to>
    <xdr:graphicFrame macro="">
      <xdr:nvGraphicFramePr>
        <xdr:cNvPr id="54" name="Graphique 53">
          <a:extLst>
            <a:ext uri="{FF2B5EF4-FFF2-40B4-BE49-F238E27FC236}">
              <a16:creationId xmlns:a16="http://schemas.microsoft.com/office/drawing/2014/main" id="{2C82082D-F1B1-4750-BF27-84F928E141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13</xdr:col>
      <xdr:colOff>761999</xdr:colOff>
      <xdr:row>11</xdr:row>
      <xdr:rowOff>133350</xdr:rowOff>
    </xdr:from>
    <xdr:to>
      <xdr:col>18</xdr:col>
      <xdr:colOff>657225</xdr:colOff>
      <xdr:row>14</xdr:row>
      <xdr:rowOff>18687</xdr:rowOff>
    </xdr:to>
    <xdr:sp macro="" textlink="">
      <xdr:nvSpPr>
        <xdr:cNvPr id="55" name="Rectangle : coins arrondis 54">
          <a:extLst>
            <a:ext uri="{FF2B5EF4-FFF2-40B4-BE49-F238E27FC236}">
              <a16:creationId xmlns:a16="http://schemas.microsoft.com/office/drawing/2014/main" id="{D618AFBB-070D-4F4A-BC36-777773EFE3ED}"/>
            </a:ext>
          </a:extLst>
        </xdr:cNvPr>
        <xdr:cNvSpPr/>
      </xdr:nvSpPr>
      <xdr:spPr>
        <a:xfrm>
          <a:off x="10667999" y="2228850"/>
          <a:ext cx="370522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Total</a:t>
          </a:r>
          <a:r>
            <a:rPr lang="fr-FR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</a:t>
          </a:r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Revenue par commerciaux</a:t>
          </a:r>
        </a:p>
      </xdr:txBody>
    </xdr:sp>
    <xdr:clientData/>
  </xdr:twoCellAnchor>
  <xdr:twoCellAnchor>
    <xdr:from>
      <xdr:col>9</xdr:col>
      <xdr:colOff>685800</xdr:colOff>
      <xdr:row>4</xdr:row>
      <xdr:rowOff>180973</xdr:rowOff>
    </xdr:from>
    <xdr:to>
      <xdr:col>13</xdr:col>
      <xdr:colOff>438151</xdr:colOff>
      <xdr:row>10</xdr:row>
      <xdr:rowOff>161926</xdr:rowOff>
    </xdr:to>
    <xdr:grpSp>
      <xdr:nvGrpSpPr>
        <xdr:cNvPr id="57" name="Groupe 56">
          <a:extLst>
            <a:ext uri="{FF2B5EF4-FFF2-40B4-BE49-F238E27FC236}">
              <a16:creationId xmlns:a16="http://schemas.microsoft.com/office/drawing/2014/main" id="{2A4D68AA-CB4B-4674-989D-AF7DD4138DCE}"/>
            </a:ext>
          </a:extLst>
        </xdr:cNvPr>
        <xdr:cNvGrpSpPr/>
      </xdr:nvGrpSpPr>
      <xdr:grpSpPr>
        <a:xfrm>
          <a:off x="7749540" y="912493"/>
          <a:ext cx="2891791" cy="1078233"/>
          <a:chOff x="9039225" y="923923"/>
          <a:chExt cx="2800351" cy="1123953"/>
        </a:xfrm>
      </xdr:grpSpPr>
      <xdr:grpSp>
        <xdr:nvGrpSpPr>
          <xdr:cNvPr id="58" name="Groupe 57">
            <a:extLst>
              <a:ext uri="{FF2B5EF4-FFF2-40B4-BE49-F238E27FC236}">
                <a16:creationId xmlns:a16="http://schemas.microsoft.com/office/drawing/2014/main" id="{C0BDA691-0CED-4B1F-AB5B-44BCD0866BF8}"/>
              </a:ext>
            </a:extLst>
          </xdr:cNvPr>
          <xdr:cNvGrpSpPr/>
        </xdr:nvGrpSpPr>
        <xdr:grpSpPr>
          <a:xfrm>
            <a:off x="9039225" y="923923"/>
            <a:ext cx="2800351" cy="1123953"/>
            <a:chOff x="3495675" y="1057273"/>
            <a:chExt cx="2800351" cy="1123953"/>
          </a:xfrm>
        </xdr:grpSpPr>
        <xdr:sp macro="" textlink="">
          <xdr:nvSpPr>
            <xdr:cNvPr id="63" name="Rectangle : coins arrondis 62">
              <a:extLst>
                <a:ext uri="{FF2B5EF4-FFF2-40B4-BE49-F238E27FC236}">
                  <a16:creationId xmlns:a16="http://schemas.microsoft.com/office/drawing/2014/main" id="{6EC6D43C-4241-4BC7-A90E-396551CC5D1B}"/>
                </a:ext>
              </a:extLst>
            </xdr:cNvPr>
            <xdr:cNvSpPr/>
          </xdr:nvSpPr>
          <xdr:spPr>
            <a:xfrm>
              <a:off x="3552824" y="1057275"/>
              <a:ext cx="2743202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64" name="Rectangle : avec coins arrondis en haut 63">
              <a:extLst>
                <a:ext uri="{FF2B5EF4-FFF2-40B4-BE49-F238E27FC236}">
                  <a16:creationId xmlns:a16="http://schemas.microsoft.com/office/drawing/2014/main" id="{190E1226-73B1-45E0-A6B9-81F66592DC53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13AEB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sp macro="" textlink="">
        <xdr:nvSpPr>
          <xdr:cNvPr id="59" name="Rectangle : coins arrondis 58">
            <a:extLst>
              <a:ext uri="{FF2B5EF4-FFF2-40B4-BE49-F238E27FC236}">
                <a16:creationId xmlns:a16="http://schemas.microsoft.com/office/drawing/2014/main" id="{83AB6AFE-8AD0-40B1-B790-5EF399BEECFE}"/>
              </a:ext>
            </a:extLst>
          </xdr:cNvPr>
          <xdr:cNvSpPr/>
        </xdr:nvSpPr>
        <xdr:spPr>
          <a:xfrm>
            <a:off x="10334625" y="1000125"/>
            <a:ext cx="1485899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Nombre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Commerciaux</a:t>
            </a:r>
          </a:p>
        </xdr:txBody>
      </xdr:sp>
      <xdr:sp macro="" textlink="'Liste TCD'!U1">
        <xdr:nvSpPr>
          <xdr:cNvPr id="60" name="Rectangle : coins arrondis 59">
            <a:extLst>
              <a:ext uri="{FF2B5EF4-FFF2-40B4-BE49-F238E27FC236}">
                <a16:creationId xmlns:a16="http://schemas.microsoft.com/office/drawing/2014/main" id="{6AA5CC82-BA6B-4481-B4AA-A115A19C388D}"/>
              </a:ext>
            </a:extLst>
          </xdr:cNvPr>
          <xdr:cNvSpPr/>
        </xdr:nvSpPr>
        <xdr:spPr>
          <a:xfrm>
            <a:off x="10353674" y="1504950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indent="0" algn="ctr" defTabSz="914400" rtl="0" eaLnBrk="1" latinLnBrk="0" hangingPunct="1"/>
            <a:fld id="{7D66683C-6C65-4F19-B381-0F771391D7DC}" type="TxLink">
              <a:rPr lang="en-US" sz="2000" b="1" i="0" u="none" strike="noStrike" kern="120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ea typeface="+mn-ea"/>
                <a:cs typeface="Calibri"/>
              </a:rPr>
              <a:pPr marL="0" indent="0" algn="ctr" defTabSz="914400" rtl="0" eaLnBrk="1" latinLnBrk="0" hangingPunct="1"/>
              <a:t>8</a:t>
            </a:fld>
            <a:endParaRPr lang="fr-FR" sz="2000" b="1" i="0" u="none" strike="noStrike" kern="120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endParaRPr>
          </a:p>
        </xdr:txBody>
      </xdr:sp>
      <xdr:sp macro="" textlink="">
        <xdr:nvSpPr>
          <xdr:cNvPr id="61" name="Rectangle 60">
            <a:extLst>
              <a:ext uri="{FF2B5EF4-FFF2-40B4-BE49-F238E27FC236}">
                <a16:creationId xmlns:a16="http://schemas.microsoft.com/office/drawing/2014/main" id="{C06D2E7B-2A5C-42CF-94C7-9C15273124F0}"/>
              </a:ext>
            </a:extLst>
          </xdr:cNvPr>
          <xdr:cNvSpPr/>
        </xdr:nvSpPr>
        <xdr:spPr>
          <a:xfrm flipH="1">
            <a:off x="10277474" y="1152525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pic>
        <xdr:nvPicPr>
          <xdr:cNvPr id="62" name="Graphique 61" descr="Utilisateurs avec un remplissage uni">
            <a:extLst>
              <a:ext uri="{FF2B5EF4-FFF2-40B4-BE49-F238E27FC236}">
                <a16:creationId xmlns:a16="http://schemas.microsoft.com/office/drawing/2014/main" id="{BD1700F8-BCC2-4CFA-88BD-940FB0CC576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9563100" y="1190624"/>
            <a:ext cx="648000" cy="648000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733425</xdr:colOff>
      <xdr:row>0</xdr:row>
      <xdr:rowOff>19050</xdr:rowOff>
    </xdr:from>
    <xdr:to>
      <xdr:col>22</xdr:col>
      <xdr:colOff>695625</xdr:colOff>
      <xdr:row>3</xdr:row>
      <xdr:rowOff>171750</xdr:rowOff>
    </xdr:to>
    <xdr:pic>
      <xdr:nvPicPr>
        <xdr:cNvPr id="73" name="Graphique 72" descr="Utilisateurs avec un remplissage uni">
          <a:extLst>
            <a:ext uri="{FF2B5EF4-FFF2-40B4-BE49-F238E27FC236}">
              <a16:creationId xmlns:a16="http://schemas.microsoft.com/office/drawing/2014/main" id="{10CD9011-3C6E-4F61-82B9-33C5416AD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6735425" y="19050"/>
          <a:ext cx="724200" cy="724200"/>
        </a:xfrm>
        <a:prstGeom prst="rect">
          <a:avLst/>
        </a:prstGeom>
      </xdr:spPr>
    </xdr:pic>
    <xdr:clientData/>
  </xdr:twoCellAnchor>
  <xdr:twoCellAnchor>
    <xdr:from>
      <xdr:col>4</xdr:col>
      <xdr:colOff>2801</xdr:colOff>
      <xdr:row>32</xdr:row>
      <xdr:rowOff>1</xdr:rowOff>
    </xdr:from>
    <xdr:to>
      <xdr:col>23</xdr:col>
      <xdr:colOff>66675</xdr:colOff>
      <xdr:row>39</xdr:row>
      <xdr:rowOff>133351</xdr:rowOff>
    </xdr:to>
    <xdr:grpSp>
      <xdr:nvGrpSpPr>
        <xdr:cNvPr id="135" name="Groupe 134">
          <a:extLst>
            <a:ext uri="{FF2B5EF4-FFF2-40B4-BE49-F238E27FC236}">
              <a16:creationId xmlns:a16="http://schemas.microsoft.com/office/drawing/2014/main" id="{9CBD6E40-31D1-402D-AFC3-4AC0D7B5A7C7}"/>
            </a:ext>
          </a:extLst>
        </xdr:cNvPr>
        <xdr:cNvGrpSpPr/>
      </xdr:nvGrpSpPr>
      <xdr:grpSpPr>
        <a:xfrm>
          <a:off x="3142241" y="5852161"/>
          <a:ext cx="14976214" cy="1413510"/>
          <a:chOff x="3050801" y="6096001"/>
          <a:chExt cx="14541874" cy="1466850"/>
        </a:xfrm>
      </xdr:grpSpPr>
      <xdr:grpSp>
        <xdr:nvGrpSpPr>
          <xdr:cNvPr id="77" name="Groupe 76">
            <a:extLst>
              <a:ext uri="{FF2B5EF4-FFF2-40B4-BE49-F238E27FC236}">
                <a16:creationId xmlns:a16="http://schemas.microsoft.com/office/drawing/2014/main" id="{3E66632C-B9EB-48AE-882A-F940E8BCE0B6}"/>
              </a:ext>
            </a:extLst>
          </xdr:cNvPr>
          <xdr:cNvGrpSpPr/>
        </xdr:nvGrpSpPr>
        <xdr:grpSpPr>
          <a:xfrm>
            <a:off x="3050801" y="6096001"/>
            <a:ext cx="1568824" cy="1466850"/>
            <a:chOff x="5600700" y="6496050"/>
            <a:chExt cx="1905000" cy="1781175"/>
          </a:xfrm>
        </xdr:grpSpPr>
        <xdr:sp macro="" textlink="">
          <xdr:nvSpPr>
            <xdr:cNvPr id="76" name="Ellipse 75">
              <a:extLst>
                <a:ext uri="{FF2B5EF4-FFF2-40B4-BE49-F238E27FC236}">
                  <a16:creationId xmlns:a16="http://schemas.microsoft.com/office/drawing/2014/main" id="{06A6FE32-0FD5-477D-AAF7-47FDED3FB21C}"/>
                </a:ext>
              </a:extLst>
            </xdr:cNvPr>
            <xdr:cNvSpPr/>
          </xdr:nvSpPr>
          <xdr:spPr>
            <a:xfrm>
              <a:off x="5686425" y="6496050"/>
              <a:ext cx="1781175" cy="1781175"/>
            </a:xfrm>
            <a:prstGeom prst="ellipse">
              <a:avLst/>
            </a:prstGeom>
            <a:solidFill>
              <a:schemeClr val="bg1"/>
            </a:solidFill>
            <a:ln w="76200">
              <a:solidFill>
                <a:schemeClr val="bg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fr-FR" sz="1100"/>
            </a:p>
          </xdr:txBody>
        </xdr:sp>
        <xdr:pic>
          <xdr:nvPicPr>
            <xdr:cNvPr id="75" name="Image 74" descr="Une femme occasionnelle qui a le pouce levé">
              <a:extLst>
                <a:ext uri="{FF2B5EF4-FFF2-40B4-BE49-F238E27FC236}">
                  <a16:creationId xmlns:a16="http://schemas.microsoft.com/office/drawing/2014/main" id="{A624FBB4-368F-4730-9BA0-1390885A951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25207" r="16173" b="84375"/>
            <a:stretch/>
          </xdr:blipFill>
          <xdr:spPr>
            <a:xfrm>
              <a:off x="5600700" y="6686550"/>
              <a:ext cx="1905000" cy="1571625"/>
            </a:xfrm>
            <a:prstGeom prst="flowChartConnector">
              <a:avLst/>
            </a:prstGeom>
          </xdr:spPr>
        </xdr:pic>
      </xdr:grpSp>
      <xdr:grpSp>
        <xdr:nvGrpSpPr>
          <xdr:cNvPr id="83" name="Groupe 82">
            <a:extLst>
              <a:ext uri="{FF2B5EF4-FFF2-40B4-BE49-F238E27FC236}">
                <a16:creationId xmlns:a16="http://schemas.microsoft.com/office/drawing/2014/main" id="{59D2DE91-6A01-4DC9-A8B2-C5E6F540AF4D}"/>
              </a:ext>
            </a:extLst>
          </xdr:cNvPr>
          <xdr:cNvGrpSpPr/>
        </xdr:nvGrpSpPr>
        <xdr:grpSpPr>
          <a:xfrm>
            <a:off x="10565947" y="6096001"/>
            <a:ext cx="1466850" cy="1466850"/>
            <a:chOff x="6162675" y="6477000"/>
            <a:chExt cx="1781175" cy="1781175"/>
          </a:xfrm>
        </xdr:grpSpPr>
        <xdr:sp macro="" textlink="">
          <xdr:nvSpPr>
            <xdr:cNvPr id="79" name="Ellipse 78">
              <a:extLst>
                <a:ext uri="{FF2B5EF4-FFF2-40B4-BE49-F238E27FC236}">
                  <a16:creationId xmlns:a16="http://schemas.microsoft.com/office/drawing/2014/main" id="{9E727E91-C7AA-48F9-81FB-2C5DCC005029}"/>
                </a:ext>
              </a:extLst>
            </xdr:cNvPr>
            <xdr:cNvSpPr/>
          </xdr:nvSpPr>
          <xdr:spPr>
            <a:xfrm>
              <a:off x="6162675" y="6477000"/>
              <a:ext cx="1781175" cy="1781175"/>
            </a:xfrm>
            <a:prstGeom prst="ellipse">
              <a:avLst/>
            </a:prstGeom>
            <a:solidFill>
              <a:schemeClr val="bg1"/>
            </a:solidFill>
            <a:ln w="76200">
              <a:solidFill>
                <a:schemeClr val="bg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fr-FR" sz="1100"/>
            </a:p>
          </xdr:txBody>
        </xdr:sp>
        <xdr:pic>
          <xdr:nvPicPr>
            <xdr:cNvPr id="82" name="Image 81" descr="Une femme d'affaires lève la main">
              <a:extLst>
                <a:ext uri="{FF2B5EF4-FFF2-40B4-BE49-F238E27FC236}">
                  <a16:creationId xmlns:a16="http://schemas.microsoft.com/office/drawing/2014/main" id="{C35D72E7-3827-458E-A5C8-FCB5052CA871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7412" t="-95" r="50454" b="81061"/>
            <a:stretch/>
          </xdr:blipFill>
          <xdr:spPr>
            <a:xfrm>
              <a:off x="6191250" y="6591300"/>
              <a:ext cx="1729854" cy="1609725"/>
            </a:xfrm>
            <a:prstGeom prst="flowChartConnector">
              <a:avLst/>
            </a:prstGeom>
          </xdr:spPr>
        </xdr:pic>
      </xdr:grpSp>
      <xdr:grpSp>
        <xdr:nvGrpSpPr>
          <xdr:cNvPr id="89" name="Groupe 88">
            <a:extLst>
              <a:ext uri="{FF2B5EF4-FFF2-40B4-BE49-F238E27FC236}">
                <a16:creationId xmlns:a16="http://schemas.microsoft.com/office/drawing/2014/main" id="{1EA2FA5D-3101-45DD-95C0-C60E9DB24C33}"/>
              </a:ext>
            </a:extLst>
          </xdr:cNvPr>
          <xdr:cNvGrpSpPr/>
        </xdr:nvGrpSpPr>
        <xdr:grpSpPr>
          <a:xfrm>
            <a:off x="8712654" y="6096001"/>
            <a:ext cx="1466850" cy="1466850"/>
            <a:chOff x="8610600" y="6496050"/>
            <a:chExt cx="1781175" cy="1781175"/>
          </a:xfrm>
        </xdr:grpSpPr>
        <xdr:sp macro="" textlink="">
          <xdr:nvSpPr>
            <xdr:cNvPr id="85" name="Ellipse 84">
              <a:extLst>
                <a:ext uri="{FF2B5EF4-FFF2-40B4-BE49-F238E27FC236}">
                  <a16:creationId xmlns:a16="http://schemas.microsoft.com/office/drawing/2014/main" id="{54BD2EF1-A0B7-4B1A-B448-93C4C8E70976}"/>
                </a:ext>
              </a:extLst>
            </xdr:cNvPr>
            <xdr:cNvSpPr/>
          </xdr:nvSpPr>
          <xdr:spPr>
            <a:xfrm>
              <a:off x="8610600" y="6496050"/>
              <a:ext cx="1781175" cy="1781175"/>
            </a:xfrm>
            <a:prstGeom prst="ellipse">
              <a:avLst/>
            </a:prstGeom>
            <a:solidFill>
              <a:schemeClr val="bg1"/>
            </a:solidFill>
            <a:ln w="76200">
              <a:solidFill>
                <a:schemeClr val="bg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fr-FR" sz="1100"/>
            </a:p>
          </xdr:txBody>
        </xdr:sp>
        <xdr:pic>
          <xdr:nvPicPr>
            <xdr:cNvPr id="88" name="Image 87" descr="Une femme d'affaires qui sourit">
              <a:extLst>
                <a:ext uri="{FF2B5EF4-FFF2-40B4-BE49-F238E27FC236}">
                  <a16:creationId xmlns:a16="http://schemas.microsoft.com/office/drawing/2014/main" id="{495540AD-2262-4773-B3D8-4A51561F6917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15283" r="22196" b="80966"/>
            <a:stretch/>
          </xdr:blipFill>
          <xdr:spPr>
            <a:xfrm>
              <a:off x="8715375" y="6639242"/>
              <a:ext cx="1466850" cy="1637983"/>
            </a:xfrm>
            <a:prstGeom prst="flowChartConnector">
              <a:avLst/>
            </a:prstGeom>
          </xdr:spPr>
        </xdr:pic>
      </xdr:grpSp>
      <xdr:grpSp>
        <xdr:nvGrpSpPr>
          <xdr:cNvPr id="95" name="Groupe 94">
            <a:extLst>
              <a:ext uri="{FF2B5EF4-FFF2-40B4-BE49-F238E27FC236}">
                <a16:creationId xmlns:a16="http://schemas.microsoft.com/office/drawing/2014/main" id="{E4FDC535-2162-413E-886D-FC28B9F689CA}"/>
              </a:ext>
            </a:extLst>
          </xdr:cNvPr>
          <xdr:cNvGrpSpPr/>
        </xdr:nvGrpSpPr>
        <xdr:grpSpPr>
          <a:xfrm>
            <a:off x="5006068" y="6096001"/>
            <a:ext cx="1466850" cy="1466850"/>
            <a:chOff x="10906125" y="6496050"/>
            <a:chExt cx="1781175" cy="1781175"/>
          </a:xfrm>
        </xdr:grpSpPr>
        <xdr:sp macro="" textlink="">
          <xdr:nvSpPr>
            <xdr:cNvPr id="91" name="Ellipse 90">
              <a:extLst>
                <a:ext uri="{FF2B5EF4-FFF2-40B4-BE49-F238E27FC236}">
                  <a16:creationId xmlns:a16="http://schemas.microsoft.com/office/drawing/2014/main" id="{60B64977-CC17-4EC7-8EC9-1C9E156B6E1E}"/>
                </a:ext>
              </a:extLst>
            </xdr:cNvPr>
            <xdr:cNvSpPr/>
          </xdr:nvSpPr>
          <xdr:spPr>
            <a:xfrm>
              <a:off x="10906125" y="6496050"/>
              <a:ext cx="1781175" cy="1781175"/>
            </a:xfrm>
            <a:prstGeom prst="ellipse">
              <a:avLst/>
            </a:prstGeom>
            <a:solidFill>
              <a:schemeClr val="bg1"/>
            </a:solidFill>
            <a:ln w="76200">
              <a:solidFill>
                <a:schemeClr val="bg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fr-FR" sz="1100"/>
            </a:p>
          </xdr:txBody>
        </xdr:sp>
        <xdr:pic>
          <xdr:nvPicPr>
            <xdr:cNvPr id="94" name="Image 93" descr="Femme d’affaires les pouces levés">
              <a:extLst>
                <a:ext uri="{FF2B5EF4-FFF2-40B4-BE49-F238E27FC236}">
                  <a16:creationId xmlns:a16="http://schemas.microsoft.com/office/drawing/2014/main" id="{9486029C-9382-4236-8666-DFD58856ACF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18373" r="34833" b="82102"/>
            <a:stretch/>
          </xdr:blipFill>
          <xdr:spPr>
            <a:xfrm>
              <a:off x="11049001" y="6611051"/>
              <a:ext cx="1428750" cy="1656649"/>
            </a:xfrm>
            <a:prstGeom prst="flowChartConnector">
              <a:avLst/>
            </a:prstGeom>
          </xdr:spPr>
        </xdr:pic>
      </xdr:grpSp>
      <xdr:grpSp>
        <xdr:nvGrpSpPr>
          <xdr:cNvPr id="102" name="Groupe 101">
            <a:extLst>
              <a:ext uri="{FF2B5EF4-FFF2-40B4-BE49-F238E27FC236}">
                <a16:creationId xmlns:a16="http://schemas.microsoft.com/office/drawing/2014/main" id="{AE6D9019-49D6-4D0B-B181-12017ABFAD2B}"/>
              </a:ext>
            </a:extLst>
          </xdr:cNvPr>
          <xdr:cNvGrpSpPr/>
        </xdr:nvGrpSpPr>
        <xdr:grpSpPr>
          <a:xfrm>
            <a:off x="6859361" y="6096001"/>
            <a:ext cx="1466850" cy="1466850"/>
            <a:chOff x="13096875" y="6429375"/>
            <a:chExt cx="1781175" cy="1781175"/>
          </a:xfrm>
        </xdr:grpSpPr>
        <xdr:sp macro="" textlink="">
          <xdr:nvSpPr>
            <xdr:cNvPr id="103" name="Ellipse 102">
              <a:extLst>
                <a:ext uri="{FF2B5EF4-FFF2-40B4-BE49-F238E27FC236}">
                  <a16:creationId xmlns:a16="http://schemas.microsoft.com/office/drawing/2014/main" id="{FEC042AE-9A3F-4259-AC25-C53EEEEDADC1}"/>
                </a:ext>
              </a:extLst>
            </xdr:cNvPr>
            <xdr:cNvSpPr/>
          </xdr:nvSpPr>
          <xdr:spPr>
            <a:xfrm>
              <a:off x="13096875" y="6429375"/>
              <a:ext cx="1781175" cy="1781175"/>
            </a:xfrm>
            <a:prstGeom prst="ellipse">
              <a:avLst/>
            </a:prstGeom>
            <a:solidFill>
              <a:schemeClr val="bg1"/>
            </a:solidFill>
            <a:ln w="76200">
              <a:solidFill>
                <a:schemeClr val="bg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fr-FR" sz="1100"/>
            </a:p>
          </xdr:txBody>
        </xdr:sp>
        <xdr:pic>
          <xdr:nvPicPr>
            <xdr:cNvPr id="104" name="Image 103" descr="Un jeune homme d'affaires pointé du doigt">
              <a:extLst>
                <a:ext uri="{FF2B5EF4-FFF2-40B4-BE49-F238E27FC236}">
                  <a16:creationId xmlns:a16="http://schemas.microsoft.com/office/drawing/2014/main" id="{1B949E02-26E6-4F15-B43F-C512C8A4938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55891" r="16164" b="84848"/>
            <a:stretch/>
          </xdr:blipFill>
          <xdr:spPr>
            <a:xfrm>
              <a:off x="13315950" y="6667501"/>
              <a:ext cx="1400176" cy="1524000"/>
            </a:xfrm>
            <a:prstGeom prst="flowChartConnector">
              <a:avLst/>
            </a:prstGeom>
          </xdr:spPr>
        </xdr:pic>
      </xdr:grpSp>
      <xdr:grpSp>
        <xdr:nvGrpSpPr>
          <xdr:cNvPr id="107" name="Groupe 106">
            <a:extLst>
              <a:ext uri="{FF2B5EF4-FFF2-40B4-BE49-F238E27FC236}">
                <a16:creationId xmlns:a16="http://schemas.microsoft.com/office/drawing/2014/main" id="{A6742197-776C-41DA-A09C-3F22F8BF78DE}"/>
              </a:ext>
            </a:extLst>
          </xdr:cNvPr>
          <xdr:cNvGrpSpPr/>
        </xdr:nvGrpSpPr>
        <xdr:grpSpPr>
          <a:xfrm>
            <a:off x="12419240" y="6096001"/>
            <a:ext cx="1466850" cy="1466850"/>
            <a:chOff x="13096875" y="6429375"/>
            <a:chExt cx="1781175" cy="1781175"/>
          </a:xfrm>
        </xdr:grpSpPr>
        <xdr:sp macro="" textlink="">
          <xdr:nvSpPr>
            <xdr:cNvPr id="97" name="Ellipse 96">
              <a:extLst>
                <a:ext uri="{FF2B5EF4-FFF2-40B4-BE49-F238E27FC236}">
                  <a16:creationId xmlns:a16="http://schemas.microsoft.com/office/drawing/2014/main" id="{960DF8C6-259B-4BB0-B132-21549A9E2FCE}"/>
                </a:ext>
              </a:extLst>
            </xdr:cNvPr>
            <xdr:cNvSpPr/>
          </xdr:nvSpPr>
          <xdr:spPr>
            <a:xfrm>
              <a:off x="13096875" y="6429375"/>
              <a:ext cx="1781175" cy="1781175"/>
            </a:xfrm>
            <a:prstGeom prst="ellipse">
              <a:avLst/>
            </a:prstGeom>
            <a:solidFill>
              <a:schemeClr val="bg1"/>
            </a:solidFill>
            <a:ln w="76200">
              <a:solidFill>
                <a:schemeClr val="bg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fr-FR" sz="1100"/>
            </a:p>
          </xdr:txBody>
        </xdr:sp>
        <xdr:pic>
          <xdr:nvPicPr>
            <xdr:cNvPr id="106" name="Image 105" descr="Jeune homme d'affaires présentant">
              <a:extLst>
                <a:ext uri="{FF2B5EF4-FFF2-40B4-BE49-F238E27FC236}">
                  <a16:creationId xmlns:a16="http://schemas.microsoft.com/office/drawing/2014/main" id="{7E0BDF4E-4349-4001-B4CA-00F3861A1DCD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61695" r="16303" b="83428"/>
            <a:stretch/>
          </xdr:blipFill>
          <xdr:spPr>
            <a:xfrm>
              <a:off x="13239749" y="6543675"/>
              <a:ext cx="1409701" cy="1666875"/>
            </a:xfrm>
            <a:prstGeom prst="flowChartConnector">
              <a:avLst/>
            </a:prstGeom>
          </xdr:spPr>
        </xdr:pic>
      </xdr:grpSp>
      <xdr:grpSp>
        <xdr:nvGrpSpPr>
          <xdr:cNvPr id="113" name="Groupe 112">
            <a:extLst>
              <a:ext uri="{FF2B5EF4-FFF2-40B4-BE49-F238E27FC236}">
                <a16:creationId xmlns:a16="http://schemas.microsoft.com/office/drawing/2014/main" id="{D5CBD05D-FDF8-4992-BC32-15818FB8145C}"/>
              </a:ext>
            </a:extLst>
          </xdr:cNvPr>
          <xdr:cNvGrpSpPr/>
        </xdr:nvGrpSpPr>
        <xdr:grpSpPr>
          <a:xfrm>
            <a:off x="14272533" y="6096001"/>
            <a:ext cx="1466850" cy="1466850"/>
            <a:chOff x="14801850" y="6134100"/>
            <a:chExt cx="1781175" cy="1781175"/>
          </a:xfrm>
        </xdr:grpSpPr>
        <xdr:sp macro="" textlink="">
          <xdr:nvSpPr>
            <xdr:cNvPr id="109" name="Ellipse 108">
              <a:extLst>
                <a:ext uri="{FF2B5EF4-FFF2-40B4-BE49-F238E27FC236}">
                  <a16:creationId xmlns:a16="http://schemas.microsoft.com/office/drawing/2014/main" id="{664A3C63-7BFB-473D-BD93-C0FA4C489583}"/>
                </a:ext>
              </a:extLst>
            </xdr:cNvPr>
            <xdr:cNvSpPr/>
          </xdr:nvSpPr>
          <xdr:spPr>
            <a:xfrm>
              <a:off x="14801850" y="6134100"/>
              <a:ext cx="1781175" cy="1781175"/>
            </a:xfrm>
            <a:prstGeom prst="ellipse">
              <a:avLst/>
            </a:prstGeom>
            <a:solidFill>
              <a:schemeClr val="bg1"/>
            </a:solidFill>
            <a:ln w="76200">
              <a:solidFill>
                <a:schemeClr val="bg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fr-FR" sz="1100"/>
            </a:p>
          </xdr:txBody>
        </xdr:sp>
        <xdr:pic>
          <xdr:nvPicPr>
            <xdr:cNvPr id="112" name="Image 111" descr="Un homme d'affaires qui tient une tasse en souriant">
              <a:extLst>
                <a:ext uri="{FF2B5EF4-FFF2-40B4-BE49-F238E27FC236}">
                  <a16:creationId xmlns:a16="http://schemas.microsoft.com/office/drawing/2014/main" id="{D58F02B3-408E-4A1B-BF3A-2189CB2D544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29273" r="36575" b="85322"/>
            <a:stretch/>
          </xdr:blipFill>
          <xdr:spPr>
            <a:xfrm>
              <a:off x="15020925" y="6324601"/>
              <a:ext cx="1340383" cy="1562100"/>
            </a:xfrm>
            <a:prstGeom prst="flowChartConnector">
              <a:avLst/>
            </a:prstGeom>
          </xdr:spPr>
        </xdr:pic>
      </xdr:grpSp>
      <xdr:grpSp>
        <xdr:nvGrpSpPr>
          <xdr:cNvPr id="119" name="Groupe 118">
            <a:extLst>
              <a:ext uri="{FF2B5EF4-FFF2-40B4-BE49-F238E27FC236}">
                <a16:creationId xmlns:a16="http://schemas.microsoft.com/office/drawing/2014/main" id="{EA3AE84D-4CC9-4A30-B952-FDFF2229BA72}"/>
              </a:ext>
            </a:extLst>
          </xdr:cNvPr>
          <xdr:cNvGrpSpPr/>
        </xdr:nvGrpSpPr>
        <xdr:grpSpPr>
          <a:xfrm>
            <a:off x="16125825" y="6096001"/>
            <a:ext cx="1466850" cy="1466850"/>
            <a:chOff x="16163925" y="6515100"/>
            <a:chExt cx="1781175" cy="1781175"/>
          </a:xfrm>
        </xdr:grpSpPr>
        <xdr:sp macro="" textlink="">
          <xdr:nvSpPr>
            <xdr:cNvPr id="115" name="Ellipse 114">
              <a:extLst>
                <a:ext uri="{FF2B5EF4-FFF2-40B4-BE49-F238E27FC236}">
                  <a16:creationId xmlns:a16="http://schemas.microsoft.com/office/drawing/2014/main" id="{E3AF04CB-21DC-411F-ABF6-17FB1B1880D0}"/>
                </a:ext>
              </a:extLst>
            </xdr:cNvPr>
            <xdr:cNvSpPr/>
          </xdr:nvSpPr>
          <xdr:spPr>
            <a:xfrm>
              <a:off x="16163925" y="6515100"/>
              <a:ext cx="1781175" cy="1781175"/>
            </a:xfrm>
            <a:prstGeom prst="ellipse">
              <a:avLst/>
            </a:prstGeom>
            <a:solidFill>
              <a:schemeClr val="bg1"/>
            </a:solidFill>
            <a:ln w="76200">
              <a:solidFill>
                <a:schemeClr val="bg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fr-FR" sz="1100"/>
            </a:p>
          </xdr:txBody>
        </xdr:sp>
        <xdr:pic>
          <xdr:nvPicPr>
            <xdr:cNvPr id="118" name="Image 117" descr="Un homme d'affaires sur les hanches">
              <a:extLst>
                <a:ext uri="{FF2B5EF4-FFF2-40B4-BE49-F238E27FC236}">
                  <a16:creationId xmlns:a16="http://schemas.microsoft.com/office/drawing/2014/main" id="{680879EA-33CC-4E14-8055-28FD20C557C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34129" r="35710" b="81155"/>
            <a:stretch/>
          </xdr:blipFill>
          <xdr:spPr>
            <a:xfrm>
              <a:off x="16411575" y="6634098"/>
              <a:ext cx="1247775" cy="1633601"/>
            </a:xfrm>
            <a:prstGeom prst="flowChartConnector">
              <a:avLst/>
            </a:prstGeom>
          </xdr:spPr>
        </xdr:pic>
      </xdr:grpSp>
    </xdr:grpSp>
    <xdr:clientData/>
  </xdr:twoCellAnchor>
  <xdr:twoCellAnchor>
    <xdr:from>
      <xdr:col>4</xdr:col>
      <xdr:colOff>57149</xdr:colOff>
      <xdr:row>42</xdr:row>
      <xdr:rowOff>95250</xdr:rowOff>
    </xdr:from>
    <xdr:to>
      <xdr:col>5</xdr:col>
      <xdr:colOff>723900</xdr:colOff>
      <xdr:row>44</xdr:row>
      <xdr:rowOff>171087</xdr:rowOff>
    </xdr:to>
    <xdr:sp macro="" textlink="'Liste TCD'!V24">
      <xdr:nvSpPr>
        <xdr:cNvPr id="137" name="Rectangle : coins arrondis 136">
          <a:extLst>
            <a:ext uri="{FF2B5EF4-FFF2-40B4-BE49-F238E27FC236}">
              <a16:creationId xmlns:a16="http://schemas.microsoft.com/office/drawing/2014/main" id="{AE647240-7F59-4526-877F-003426F66304}"/>
            </a:ext>
          </a:extLst>
        </xdr:cNvPr>
        <xdr:cNvSpPr/>
      </xdr:nvSpPr>
      <xdr:spPr>
        <a:xfrm>
          <a:off x="3105149" y="8096250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fld id="{4A3855CA-5707-4966-AE74-86683B36293F}" type="TxLink">
            <a:rPr lang="en-US" sz="2000" b="1" i="0" u="none" strike="noStrike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cs typeface="Calibri"/>
            </a:rPr>
            <a:pPr algn="ctr"/>
            <a:t>21,57%</a:t>
          </a:fld>
          <a:endParaRPr lang="fr-FR" sz="11500" b="1" cap="none" spc="0">
            <a:ln w="0"/>
            <a:solidFill>
              <a:srgbClr val="13AEB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6</xdr:col>
      <xdr:colOff>476249</xdr:colOff>
      <xdr:row>42</xdr:row>
      <xdr:rowOff>95250</xdr:rowOff>
    </xdr:from>
    <xdr:to>
      <xdr:col>8</xdr:col>
      <xdr:colOff>381000</xdr:colOff>
      <xdr:row>44</xdr:row>
      <xdr:rowOff>171087</xdr:rowOff>
    </xdr:to>
    <xdr:sp macro="" textlink="'Liste TCD'!V21">
      <xdr:nvSpPr>
        <xdr:cNvPr id="138" name="Rectangle : coins arrondis 137">
          <a:extLst>
            <a:ext uri="{FF2B5EF4-FFF2-40B4-BE49-F238E27FC236}">
              <a16:creationId xmlns:a16="http://schemas.microsoft.com/office/drawing/2014/main" id="{42B4A437-9250-4A3C-906B-EA8A394D654C}"/>
            </a:ext>
          </a:extLst>
        </xdr:cNvPr>
        <xdr:cNvSpPr/>
      </xdr:nvSpPr>
      <xdr:spPr>
        <a:xfrm>
          <a:off x="5048249" y="8096250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ECF5D9BE-655F-42F2-8BE0-FAFFF3C799F2}" type="TxLink">
            <a:rPr lang="en-US" sz="2000" b="1" i="0" u="none" strike="noStrike" kern="1200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23,96%</a:t>
          </a:fld>
          <a:endParaRPr lang="fr-FR" sz="2000" b="1" i="0" u="none" strike="noStrike" kern="1200" cap="none" spc="0">
            <a:ln w="0"/>
            <a:solidFill>
              <a:srgbClr val="13AEB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9</xdr:col>
      <xdr:colOff>76199</xdr:colOff>
      <xdr:row>42</xdr:row>
      <xdr:rowOff>95250</xdr:rowOff>
    </xdr:from>
    <xdr:to>
      <xdr:col>10</xdr:col>
      <xdr:colOff>742950</xdr:colOff>
      <xdr:row>44</xdr:row>
      <xdr:rowOff>171087</xdr:rowOff>
    </xdr:to>
    <xdr:sp macro="" textlink="'Liste TCD'!V20">
      <xdr:nvSpPr>
        <xdr:cNvPr id="139" name="Rectangle : coins arrondis 138">
          <a:extLst>
            <a:ext uri="{FF2B5EF4-FFF2-40B4-BE49-F238E27FC236}">
              <a16:creationId xmlns:a16="http://schemas.microsoft.com/office/drawing/2014/main" id="{01B46118-10BA-413E-AABA-B59C8FE31C17}"/>
            </a:ext>
          </a:extLst>
        </xdr:cNvPr>
        <xdr:cNvSpPr/>
      </xdr:nvSpPr>
      <xdr:spPr>
        <a:xfrm>
          <a:off x="6934199" y="8096250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045840AB-8CC5-49EF-BB33-09F437E9B8E1}" type="TxLink">
            <a:rPr lang="en-US" sz="2000" b="1" i="0" u="none" strike="noStrike" kern="1200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15,44%</a:t>
          </a:fld>
          <a:endParaRPr lang="fr-FR" sz="2000" b="1" i="0" u="none" strike="noStrike" kern="1200" cap="none" spc="0">
            <a:ln w="0"/>
            <a:solidFill>
              <a:srgbClr val="13AEB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11</xdr:col>
      <xdr:colOff>447674</xdr:colOff>
      <xdr:row>42</xdr:row>
      <xdr:rowOff>95250</xdr:rowOff>
    </xdr:from>
    <xdr:to>
      <xdr:col>13</xdr:col>
      <xdr:colOff>352425</xdr:colOff>
      <xdr:row>44</xdr:row>
      <xdr:rowOff>171087</xdr:rowOff>
    </xdr:to>
    <xdr:sp macro="" textlink="'Liste TCD'!V22">
      <xdr:nvSpPr>
        <xdr:cNvPr id="140" name="Rectangle : coins arrondis 139">
          <a:extLst>
            <a:ext uri="{FF2B5EF4-FFF2-40B4-BE49-F238E27FC236}">
              <a16:creationId xmlns:a16="http://schemas.microsoft.com/office/drawing/2014/main" id="{FAD96FF7-1447-4877-9C14-B35B69FE0ADF}"/>
            </a:ext>
          </a:extLst>
        </xdr:cNvPr>
        <xdr:cNvSpPr/>
      </xdr:nvSpPr>
      <xdr:spPr>
        <a:xfrm>
          <a:off x="8829674" y="8096250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1FC26458-C471-4943-B9CD-F72F2C68332B}" type="TxLink">
            <a:rPr lang="en-US" sz="2000" b="1" i="0" u="none" strike="noStrike" kern="1200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9,74%</a:t>
          </a:fld>
          <a:endParaRPr lang="fr-FR" sz="2000" b="1" i="0" u="none" strike="noStrike" kern="1200" cap="none" spc="0">
            <a:ln w="0"/>
            <a:solidFill>
              <a:srgbClr val="13AEB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14</xdr:col>
      <xdr:colOff>47624</xdr:colOff>
      <xdr:row>42</xdr:row>
      <xdr:rowOff>95250</xdr:rowOff>
    </xdr:from>
    <xdr:to>
      <xdr:col>15</xdr:col>
      <xdr:colOff>714375</xdr:colOff>
      <xdr:row>44</xdr:row>
      <xdr:rowOff>171087</xdr:rowOff>
    </xdr:to>
    <xdr:sp macro="" textlink="'Liste TCD'!V26">
      <xdr:nvSpPr>
        <xdr:cNvPr id="141" name="Rectangle : coins arrondis 140">
          <a:extLst>
            <a:ext uri="{FF2B5EF4-FFF2-40B4-BE49-F238E27FC236}">
              <a16:creationId xmlns:a16="http://schemas.microsoft.com/office/drawing/2014/main" id="{B54F6C3B-7B18-47CB-8DCE-B0FBF6A1D082}"/>
            </a:ext>
          </a:extLst>
        </xdr:cNvPr>
        <xdr:cNvSpPr/>
      </xdr:nvSpPr>
      <xdr:spPr>
        <a:xfrm>
          <a:off x="10715624" y="8096250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9D3DF393-43D6-4857-B63F-56B1789EEEF4}" type="TxLink">
            <a:rPr lang="en-US" sz="2000" b="1" i="0" u="none" strike="noStrike" kern="1200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9,45%</a:t>
          </a:fld>
          <a:endParaRPr lang="fr-FR" sz="2000" b="1" i="0" u="none" strike="noStrike" kern="1200" cap="none" spc="0">
            <a:ln w="0"/>
            <a:solidFill>
              <a:srgbClr val="13AEB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16</xdr:col>
      <xdr:colOff>390524</xdr:colOff>
      <xdr:row>42</xdr:row>
      <xdr:rowOff>95250</xdr:rowOff>
    </xdr:from>
    <xdr:to>
      <xdr:col>18</xdr:col>
      <xdr:colOff>295275</xdr:colOff>
      <xdr:row>44</xdr:row>
      <xdr:rowOff>171087</xdr:rowOff>
    </xdr:to>
    <xdr:sp macro="" textlink="'Liste TCD'!V23">
      <xdr:nvSpPr>
        <xdr:cNvPr id="142" name="Rectangle : coins arrondis 141">
          <a:extLst>
            <a:ext uri="{FF2B5EF4-FFF2-40B4-BE49-F238E27FC236}">
              <a16:creationId xmlns:a16="http://schemas.microsoft.com/office/drawing/2014/main" id="{60F67F7B-A145-4887-9CFC-9DF9DB59E3DA}"/>
            </a:ext>
          </a:extLst>
        </xdr:cNvPr>
        <xdr:cNvSpPr/>
      </xdr:nvSpPr>
      <xdr:spPr>
        <a:xfrm>
          <a:off x="12582524" y="8096250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8676FA20-53E1-47B6-BC11-E03F77A4A913}" type="TxLink">
            <a:rPr lang="en-US" sz="2000" b="1" i="0" u="none" strike="noStrike" kern="1200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8,60%</a:t>
          </a:fld>
          <a:endParaRPr lang="fr-FR" sz="2000" b="1" i="0" u="none" strike="noStrike" kern="1200" cap="none" spc="0">
            <a:ln w="0"/>
            <a:solidFill>
              <a:srgbClr val="13AEB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18</xdr:col>
      <xdr:colOff>723899</xdr:colOff>
      <xdr:row>42</xdr:row>
      <xdr:rowOff>95250</xdr:rowOff>
    </xdr:from>
    <xdr:to>
      <xdr:col>20</xdr:col>
      <xdr:colOff>628650</xdr:colOff>
      <xdr:row>44</xdr:row>
      <xdr:rowOff>171087</xdr:rowOff>
    </xdr:to>
    <xdr:sp macro="" textlink="'Liste TCD'!V25">
      <xdr:nvSpPr>
        <xdr:cNvPr id="143" name="Rectangle : coins arrondis 142">
          <a:extLst>
            <a:ext uri="{FF2B5EF4-FFF2-40B4-BE49-F238E27FC236}">
              <a16:creationId xmlns:a16="http://schemas.microsoft.com/office/drawing/2014/main" id="{0CA36595-F3CE-4432-90D4-ABDE0E315E63}"/>
            </a:ext>
          </a:extLst>
        </xdr:cNvPr>
        <xdr:cNvSpPr/>
      </xdr:nvSpPr>
      <xdr:spPr>
        <a:xfrm>
          <a:off x="14439899" y="8096250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13B77B0D-9B88-4B98-B2C8-2BB9DA5497A6}" type="TxLink">
            <a:rPr lang="en-US" sz="2000" b="1" i="0" u="none" strike="noStrike" kern="1200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7,48%</a:t>
          </a:fld>
          <a:endParaRPr lang="fr-FR" sz="2000" b="1" i="0" u="none" strike="noStrike" kern="1200" cap="none" spc="0">
            <a:ln w="0"/>
            <a:solidFill>
              <a:srgbClr val="13AEB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21</xdr:col>
      <xdr:colOff>161924</xdr:colOff>
      <xdr:row>42</xdr:row>
      <xdr:rowOff>95250</xdr:rowOff>
    </xdr:from>
    <xdr:to>
      <xdr:col>23</xdr:col>
      <xdr:colOff>66675</xdr:colOff>
      <xdr:row>44</xdr:row>
      <xdr:rowOff>171087</xdr:rowOff>
    </xdr:to>
    <xdr:sp macro="" textlink="'Liste TCD'!V27">
      <xdr:nvSpPr>
        <xdr:cNvPr id="144" name="Rectangle : coins arrondis 143">
          <a:extLst>
            <a:ext uri="{FF2B5EF4-FFF2-40B4-BE49-F238E27FC236}">
              <a16:creationId xmlns:a16="http://schemas.microsoft.com/office/drawing/2014/main" id="{430C9243-E05C-407C-965F-8425A385901C}"/>
            </a:ext>
          </a:extLst>
        </xdr:cNvPr>
        <xdr:cNvSpPr/>
      </xdr:nvSpPr>
      <xdr:spPr>
        <a:xfrm>
          <a:off x="16163924" y="8096250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6550EE59-E782-49D0-83F7-6417A35BBBC1}" type="TxLink">
            <a:rPr lang="en-US" sz="2000" b="1" i="0" u="none" strike="noStrike" kern="1200" cap="none" spc="0">
              <a:ln w="0"/>
              <a:solidFill>
                <a:srgbClr val="13AEB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3,76%</a:t>
          </a:fld>
          <a:endParaRPr lang="fr-FR" sz="2000" b="1" i="0" u="none" strike="noStrike" kern="1200" cap="none" spc="0">
            <a:ln w="0"/>
            <a:solidFill>
              <a:srgbClr val="13AEB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3</xdr:col>
      <xdr:colOff>761999</xdr:colOff>
      <xdr:row>39</xdr:row>
      <xdr:rowOff>142875</xdr:rowOff>
    </xdr:from>
    <xdr:to>
      <xdr:col>6</xdr:col>
      <xdr:colOff>28575</xdr:colOff>
      <xdr:row>42</xdr:row>
      <xdr:rowOff>28212</xdr:rowOff>
    </xdr:to>
    <xdr:sp macro="" textlink="">
      <xdr:nvSpPr>
        <xdr:cNvPr id="145" name="Rectangle : coins arrondis 144">
          <a:extLst>
            <a:ext uri="{FF2B5EF4-FFF2-40B4-BE49-F238E27FC236}">
              <a16:creationId xmlns:a16="http://schemas.microsoft.com/office/drawing/2014/main" id="{0D5D4FC2-C347-42ED-9DA5-CDEA00EF3762}"/>
            </a:ext>
          </a:extLst>
        </xdr:cNvPr>
        <xdr:cNvSpPr/>
      </xdr:nvSpPr>
      <xdr:spPr>
        <a:xfrm>
          <a:off x="3047999" y="7572375"/>
          <a:ext cx="15525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Anne L.</a:t>
          </a:r>
        </a:p>
      </xdr:txBody>
    </xdr:sp>
    <xdr:clientData/>
  </xdr:twoCellAnchor>
  <xdr:twoCellAnchor>
    <xdr:from>
      <xdr:col>6</xdr:col>
      <xdr:colOff>380999</xdr:colOff>
      <xdr:row>39</xdr:row>
      <xdr:rowOff>142875</xdr:rowOff>
    </xdr:from>
    <xdr:to>
      <xdr:col>8</xdr:col>
      <xdr:colOff>409575</xdr:colOff>
      <xdr:row>42</xdr:row>
      <xdr:rowOff>28212</xdr:rowOff>
    </xdr:to>
    <xdr:sp macro="" textlink="">
      <xdr:nvSpPr>
        <xdr:cNvPr id="146" name="Rectangle : coins arrondis 145">
          <a:extLst>
            <a:ext uri="{FF2B5EF4-FFF2-40B4-BE49-F238E27FC236}">
              <a16:creationId xmlns:a16="http://schemas.microsoft.com/office/drawing/2014/main" id="{4244638E-A087-450D-A15D-7CF97818D5BD}"/>
            </a:ext>
          </a:extLst>
        </xdr:cNvPr>
        <xdr:cNvSpPr/>
      </xdr:nvSpPr>
      <xdr:spPr>
        <a:xfrm>
          <a:off x="4952999" y="7572375"/>
          <a:ext cx="15525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Nancy F.</a:t>
          </a:r>
        </a:p>
      </xdr:txBody>
    </xdr:sp>
    <xdr:clientData/>
  </xdr:twoCellAnchor>
  <xdr:twoCellAnchor>
    <xdr:from>
      <xdr:col>8</xdr:col>
      <xdr:colOff>714374</xdr:colOff>
      <xdr:row>39</xdr:row>
      <xdr:rowOff>142875</xdr:rowOff>
    </xdr:from>
    <xdr:to>
      <xdr:col>10</xdr:col>
      <xdr:colOff>742950</xdr:colOff>
      <xdr:row>42</xdr:row>
      <xdr:rowOff>28212</xdr:rowOff>
    </xdr:to>
    <xdr:sp macro="" textlink="">
      <xdr:nvSpPr>
        <xdr:cNvPr id="147" name="Rectangle : coins arrondis 146">
          <a:extLst>
            <a:ext uri="{FF2B5EF4-FFF2-40B4-BE49-F238E27FC236}">
              <a16:creationId xmlns:a16="http://schemas.microsoft.com/office/drawing/2014/main" id="{BCE1FF18-1BDA-45C8-8142-8EB29141C8BB}"/>
            </a:ext>
          </a:extLst>
        </xdr:cNvPr>
        <xdr:cNvSpPr/>
      </xdr:nvSpPr>
      <xdr:spPr>
        <a:xfrm>
          <a:off x="6810374" y="7572375"/>
          <a:ext cx="15525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Andrew C.</a:t>
          </a:r>
        </a:p>
      </xdr:txBody>
    </xdr:sp>
    <xdr:clientData/>
  </xdr:twoCellAnchor>
  <xdr:twoCellAnchor>
    <xdr:from>
      <xdr:col>11</xdr:col>
      <xdr:colOff>276224</xdr:colOff>
      <xdr:row>39</xdr:row>
      <xdr:rowOff>142875</xdr:rowOff>
    </xdr:from>
    <xdr:to>
      <xdr:col>13</xdr:col>
      <xdr:colOff>304800</xdr:colOff>
      <xdr:row>42</xdr:row>
      <xdr:rowOff>28212</xdr:rowOff>
    </xdr:to>
    <xdr:sp macro="" textlink="">
      <xdr:nvSpPr>
        <xdr:cNvPr id="150" name="Rectangle : coins arrondis 149">
          <a:extLst>
            <a:ext uri="{FF2B5EF4-FFF2-40B4-BE49-F238E27FC236}">
              <a16:creationId xmlns:a16="http://schemas.microsoft.com/office/drawing/2014/main" id="{2F69A3E0-2914-45BC-88B2-89297E64D7B8}"/>
            </a:ext>
          </a:extLst>
        </xdr:cNvPr>
        <xdr:cNvSpPr/>
      </xdr:nvSpPr>
      <xdr:spPr>
        <a:xfrm>
          <a:off x="8658224" y="7572375"/>
          <a:ext cx="15525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Mariya S.</a:t>
          </a:r>
        </a:p>
      </xdr:txBody>
    </xdr:sp>
    <xdr:clientData/>
  </xdr:twoCellAnchor>
  <xdr:twoCellAnchor>
    <xdr:from>
      <xdr:col>13</xdr:col>
      <xdr:colOff>628649</xdr:colOff>
      <xdr:row>39</xdr:row>
      <xdr:rowOff>142875</xdr:rowOff>
    </xdr:from>
    <xdr:to>
      <xdr:col>15</xdr:col>
      <xdr:colOff>657225</xdr:colOff>
      <xdr:row>42</xdr:row>
      <xdr:rowOff>28212</xdr:rowOff>
    </xdr:to>
    <xdr:sp macro="" textlink="">
      <xdr:nvSpPr>
        <xdr:cNvPr id="151" name="Rectangle : coins arrondis 150">
          <a:extLst>
            <a:ext uri="{FF2B5EF4-FFF2-40B4-BE49-F238E27FC236}">
              <a16:creationId xmlns:a16="http://schemas.microsoft.com/office/drawing/2014/main" id="{FE136FA4-B65B-4FA4-8220-0E4C34EE7AF9}"/>
            </a:ext>
          </a:extLst>
        </xdr:cNvPr>
        <xdr:cNvSpPr/>
      </xdr:nvSpPr>
      <xdr:spPr>
        <a:xfrm>
          <a:off x="10534649" y="7572375"/>
          <a:ext cx="15525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Laura G.</a:t>
          </a:r>
        </a:p>
      </xdr:txBody>
    </xdr:sp>
    <xdr:clientData/>
  </xdr:twoCellAnchor>
  <xdr:twoCellAnchor>
    <xdr:from>
      <xdr:col>16</xdr:col>
      <xdr:colOff>180974</xdr:colOff>
      <xdr:row>39</xdr:row>
      <xdr:rowOff>142875</xdr:rowOff>
    </xdr:from>
    <xdr:to>
      <xdr:col>18</xdr:col>
      <xdr:colOff>209550</xdr:colOff>
      <xdr:row>42</xdr:row>
      <xdr:rowOff>28212</xdr:rowOff>
    </xdr:to>
    <xdr:sp macro="" textlink="">
      <xdr:nvSpPr>
        <xdr:cNvPr id="152" name="Rectangle : coins arrondis 151">
          <a:extLst>
            <a:ext uri="{FF2B5EF4-FFF2-40B4-BE49-F238E27FC236}">
              <a16:creationId xmlns:a16="http://schemas.microsoft.com/office/drawing/2014/main" id="{38582DBE-6B66-4369-9723-CB94C67940A9}"/>
            </a:ext>
          </a:extLst>
        </xdr:cNvPr>
        <xdr:cNvSpPr/>
      </xdr:nvSpPr>
      <xdr:spPr>
        <a:xfrm>
          <a:off x="12372974" y="7572375"/>
          <a:ext cx="15525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Michael</a:t>
          </a:r>
          <a:r>
            <a:rPr lang="fr-FR" b="1" cap="none" spc="0" baseline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N</a:t>
          </a:r>
          <a:r>
            <a:rPr lang="fr-FR" b="1" cap="none" spc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.</a:t>
          </a:r>
        </a:p>
      </xdr:txBody>
    </xdr:sp>
    <xdr:clientData/>
  </xdr:twoCellAnchor>
  <xdr:twoCellAnchor>
    <xdr:from>
      <xdr:col>18</xdr:col>
      <xdr:colOff>514349</xdr:colOff>
      <xdr:row>39</xdr:row>
      <xdr:rowOff>142875</xdr:rowOff>
    </xdr:from>
    <xdr:to>
      <xdr:col>20</xdr:col>
      <xdr:colOff>542925</xdr:colOff>
      <xdr:row>42</xdr:row>
      <xdr:rowOff>28212</xdr:rowOff>
    </xdr:to>
    <xdr:sp macro="" textlink="">
      <xdr:nvSpPr>
        <xdr:cNvPr id="153" name="Rectangle : coins arrondis 152">
          <a:extLst>
            <a:ext uri="{FF2B5EF4-FFF2-40B4-BE49-F238E27FC236}">
              <a16:creationId xmlns:a16="http://schemas.microsoft.com/office/drawing/2014/main" id="{FD6DBC69-982B-4E68-BC1D-ACD543EB3172}"/>
            </a:ext>
          </a:extLst>
        </xdr:cNvPr>
        <xdr:cNvSpPr/>
      </xdr:nvSpPr>
      <xdr:spPr>
        <a:xfrm>
          <a:off x="14230349" y="7572375"/>
          <a:ext cx="15525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Robert Z.</a:t>
          </a:r>
        </a:p>
      </xdr:txBody>
    </xdr:sp>
    <xdr:clientData/>
  </xdr:twoCellAnchor>
  <xdr:twoCellAnchor>
    <xdr:from>
      <xdr:col>21</xdr:col>
      <xdr:colOff>76199</xdr:colOff>
      <xdr:row>39</xdr:row>
      <xdr:rowOff>142875</xdr:rowOff>
    </xdr:from>
    <xdr:to>
      <xdr:col>23</xdr:col>
      <xdr:colOff>104775</xdr:colOff>
      <xdr:row>42</xdr:row>
      <xdr:rowOff>28212</xdr:rowOff>
    </xdr:to>
    <xdr:sp macro="" textlink="">
      <xdr:nvSpPr>
        <xdr:cNvPr id="154" name="Rectangle : coins arrondis 153">
          <a:extLst>
            <a:ext uri="{FF2B5EF4-FFF2-40B4-BE49-F238E27FC236}">
              <a16:creationId xmlns:a16="http://schemas.microsoft.com/office/drawing/2014/main" id="{29A285B9-1CC9-4EC3-98FD-032576FF3FA4}"/>
            </a:ext>
          </a:extLst>
        </xdr:cNvPr>
        <xdr:cNvSpPr/>
      </xdr:nvSpPr>
      <xdr:spPr>
        <a:xfrm>
          <a:off x="16078199" y="7572375"/>
          <a:ext cx="15525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bg1">
                  <a:lumMod val="50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Jan K.</a:t>
          </a:r>
        </a:p>
      </xdr:txBody>
    </xdr:sp>
    <xdr:clientData/>
  </xdr:twoCellAnchor>
  <xdr:twoCellAnchor>
    <xdr:from>
      <xdr:col>7</xdr:col>
      <xdr:colOff>609600</xdr:colOff>
      <xdr:row>7</xdr:row>
      <xdr:rowOff>152398</xdr:rowOff>
    </xdr:from>
    <xdr:to>
      <xdr:col>9</xdr:col>
      <xdr:colOff>257175</xdr:colOff>
      <xdr:row>10</xdr:row>
      <xdr:rowOff>37735</xdr:rowOff>
    </xdr:to>
    <xdr:sp macro="" textlink="'Liste TCD'!Q9">
      <xdr:nvSpPr>
        <xdr:cNvPr id="155" name="Rectangle : coins arrondis 154">
          <a:extLst>
            <a:ext uri="{FF2B5EF4-FFF2-40B4-BE49-F238E27FC236}">
              <a16:creationId xmlns:a16="http://schemas.microsoft.com/office/drawing/2014/main" id="{3839D749-F892-42A1-B55F-B140B13AB107}"/>
            </a:ext>
          </a:extLst>
        </xdr:cNvPr>
        <xdr:cNvSpPr/>
      </xdr:nvSpPr>
      <xdr:spPr>
        <a:xfrm>
          <a:off x="5943600" y="1485898"/>
          <a:ext cx="1171575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fld id="{CCAFFB81-72EB-48F8-AC77-071CEE443348}" type="TxLink">
            <a:rPr lang="en-US" sz="2000" b="1" i="0" u="none" strike="noStrike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cs typeface="Calibri"/>
            </a:rPr>
            <a:pPr algn="ctr"/>
            <a:t> 369   </a:t>
          </a:fld>
          <a:endParaRPr lang="fr-FR" sz="60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7</xdr:col>
      <xdr:colOff>590551</xdr:colOff>
      <xdr:row>5</xdr:row>
      <xdr:rowOff>28573</xdr:rowOff>
    </xdr:from>
    <xdr:to>
      <xdr:col>9</xdr:col>
      <xdr:colOff>438151</xdr:colOff>
      <xdr:row>7</xdr:row>
      <xdr:rowOff>104410</xdr:rowOff>
    </xdr:to>
    <xdr:sp macro="" textlink="">
      <xdr:nvSpPr>
        <xdr:cNvPr id="156" name="Rectangle : coins arrondis 155">
          <a:extLst>
            <a:ext uri="{FF2B5EF4-FFF2-40B4-BE49-F238E27FC236}">
              <a16:creationId xmlns:a16="http://schemas.microsoft.com/office/drawing/2014/main" id="{56670652-5085-41EC-BD1D-B96A90D4990C}"/>
            </a:ext>
          </a:extLst>
        </xdr:cNvPr>
        <xdr:cNvSpPr/>
      </xdr:nvSpPr>
      <xdr:spPr>
        <a:xfrm>
          <a:off x="5924551" y="981073"/>
          <a:ext cx="1371600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0" cap="none" spc="0">
              <a:ln w="0"/>
              <a:solidFill>
                <a:schemeClr val="bg1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Nombre</a:t>
          </a:r>
          <a:br>
            <a:rPr lang="fr-FR" b="0" cap="none" spc="0">
              <a:ln w="0"/>
              <a:solidFill>
                <a:schemeClr val="bg1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</a:br>
          <a:r>
            <a:rPr lang="fr-FR" b="0" cap="none" spc="0">
              <a:ln w="0"/>
              <a:solidFill>
                <a:schemeClr val="bg1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Commandes</a:t>
          </a:r>
        </a:p>
      </xdr:txBody>
    </xdr:sp>
    <xdr:clientData/>
  </xdr:twoCellAnchor>
  <xdr:twoCellAnchor>
    <xdr:from>
      <xdr:col>7</xdr:col>
      <xdr:colOff>371475</xdr:colOff>
      <xdr:row>5</xdr:row>
      <xdr:rowOff>171448</xdr:rowOff>
    </xdr:from>
    <xdr:to>
      <xdr:col>7</xdr:col>
      <xdr:colOff>419100</xdr:colOff>
      <xdr:row>9</xdr:row>
      <xdr:rowOff>129448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9FEA3D5F-9815-47B5-A700-AA235C23FF6F}"/>
            </a:ext>
          </a:extLst>
        </xdr:cNvPr>
        <xdr:cNvSpPr/>
      </xdr:nvSpPr>
      <xdr:spPr>
        <a:xfrm flipH="1">
          <a:off x="5705475" y="1123948"/>
          <a:ext cx="47625" cy="720000"/>
        </a:xfrm>
        <a:prstGeom prst="rect">
          <a:avLst/>
        </a:prstGeom>
        <a:solidFill>
          <a:schemeClr val="bg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 editAs="oneCell">
    <xdr:from>
      <xdr:col>13</xdr:col>
      <xdr:colOff>666751</xdr:colOff>
      <xdr:row>5</xdr:row>
      <xdr:rowOff>95250</xdr:rowOff>
    </xdr:from>
    <xdr:to>
      <xdr:col>23</xdr:col>
      <xdr:colOff>457201</xdr:colOff>
      <xdr:row>10</xdr:row>
      <xdr:rowOff>133350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14" name="Date Cdme 2">
              <a:extLst>
                <a:ext uri="{FF2B5EF4-FFF2-40B4-BE49-F238E27FC236}">
                  <a16:creationId xmlns:a16="http://schemas.microsoft.com/office/drawing/2014/main" id="{D93738F8-8006-47DD-B32B-5D403740988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Cdme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572751" y="1047750"/>
              <a:ext cx="7410450" cy="990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  <xdr:twoCellAnchor>
    <xdr:from>
      <xdr:col>14</xdr:col>
      <xdr:colOff>219074</xdr:colOff>
      <xdr:row>4</xdr:row>
      <xdr:rowOff>76200</xdr:rowOff>
    </xdr:from>
    <xdr:to>
      <xdr:col>17</xdr:col>
      <xdr:colOff>342900</xdr:colOff>
      <xdr:row>6</xdr:row>
      <xdr:rowOff>152037</xdr:rowOff>
    </xdr:to>
    <xdr:sp macro="" textlink="">
      <xdr:nvSpPr>
        <xdr:cNvPr id="15" name="Rectangle : coins arrondis 14">
          <a:extLst>
            <a:ext uri="{FF2B5EF4-FFF2-40B4-BE49-F238E27FC236}">
              <a16:creationId xmlns:a16="http://schemas.microsoft.com/office/drawing/2014/main" id="{C6911AF3-129C-4BD1-9F9E-AD7161DB050C}"/>
            </a:ext>
          </a:extLst>
        </xdr:cNvPr>
        <xdr:cNvSpPr/>
      </xdr:nvSpPr>
      <xdr:spPr>
        <a:xfrm>
          <a:off x="10887074" y="838200"/>
          <a:ext cx="240982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Période</a:t>
          </a:r>
          <a:r>
            <a:rPr lang="fr-FR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calendaire</a:t>
          </a:r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 editAs="oneCell">
    <xdr:from>
      <xdr:col>4</xdr:col>
      <xdr:colOff>114297</xdr:colOff>
      <xdr:row>16</xdr:row>
      <xdr:rowOff>180975</xdr:rowOff>
    </xdr:from>
    <xdr:to>
      <xdr:col>8</xdr:col>
      <xdr:colOff>228601</xdr:colOff>
      <xdr:row>26</xdr:row>
      <xdr:rowOff>104775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0" name="Commerciaux">
              <a:extLst>
                <a:ext uri="{FF2B5EF4-FFF2-40B4-BE49-F238E27FC236}">
                  <a16:creationId xmlns:a16="http://schemas.microsoft.com/office/drawing/2014/main" id="{969A21A0-0CEF-4E05-A832-7F5645F4772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mmerciaux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162297" y="3228975"/>
              <a:ext cx="3162304" cy="18288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>
    <xdr:from>
      <xdr:col>3</xdr:col>
      <xdr:colOff>609599</xdr:colOff>
      <xdr:row>11</xdr:row>
      <xdr:rowOff>152400</xdr:rowOff>
    </xdr:from>
    <xdr:to>
      <xdr:col>9</xdr:col>
      <xdr:colOff>523875</xdr:colOff>
      <xdr:row>14</xdr:row>
      <xdr:rowOff>37737</xdr:rowOff>
    </xdr:to>
    <xdr:sp macro="" textlink="">
      <xdr:nvSpPr>
        <xdr:cNvPr id="161" name="Rectangle : coins arrondis 160">
          <a:extLst>
            <a:ext uri="{FF2B5EF4-FFF2-40B4-BE49-F238E27FC236}">
              <a16:creationId xmlns:a16="http://schemas.microsoft.com/office/drawing/2014/main" id="{7C50141B-AAAB-465D-AFF5-0686398882DA}"/>
            </a:ext>
          </a:extLst>
        </xdr:cNvPr>
        <xdr:cNvSpPr/>
      </xdr:nvSpPr>
      <xdr:spPr>
        <a:xfrm>
          <a:off x="2895599" y="2247900"/>
          <a:ext cx="44862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Sélection par :</a:t>
          </a:r>
        </a:p>
      </xdr:txBody>
    </xdr:sp>
    <xdr:clientData/>
  </xdr:twoCellAnchor>
  <xdr:twoCellAnchor editAs="oneCell">
    <xdr:from>
      <xdr:col>10</xdr:col>
      <xdr:colOff>314322</xdr:colOff>
      <xdr:row>18</xdr:row>
      <xdr:rowOff>123826</xdr:rowOff>
    </xdr:from>
    <xdr:to>
      <xdr:col>12</xdr:col>
      <xdr:colOff>619122</xdr:colOff>
      <xdr:row>26</xdr:row>
      <xdr:rowOff>180976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0" name="Region">
              <a:extLst>
                <a:ext uri="{FF2B5EF4-FFF2-40B4-BE49-F238E27FC236}">
                  <a16:creationId xmlns:a16="http://schemas.microsoft.com/office/drawing/2014/main" id="{B2F46001-F8B8-4FB5-BAB3-0F2ABEEAD20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934322" y="3552826"/>
              <a:ext cx="1828800" cy="1581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>
    <xdr:from>
      <xdr:col>4</xdr:col>
      <xdr:colOff>400049</xdr:colOff>
      <xdr:row>14</xdr:row>
      <xdr:rowOff>57150</xdr:rowOff>
    </xdr:from>
    <xdr:to>
      <xdr:col>7</xdr:col>
      <xdr:colOff>0</xdr:colOff>
      <xdr:row>16</xdr:row>
      <xdr:rowOff>132987</xdr:rowOff>
    </xdr:to>
    <xdr:sp macro="" textlink="">
      <xdr:nvSpPr>
        <xdr:cNvPr id="92" name="Rectangle : coins arrondis 91">
          <a:extLst>
            <a:ext uri="{FF2B5EF4-FFF2-40B4-BE49-F238E27FC236}">
              <a16:creationId xmlns:a16="http://schemas.microsoft.com/office/drawing/2014/main" id="{7BA79163-7A4D-474B-AE7B-0CB2FA5B0122}"/>
            </a:ext>
          </a:extLst>
        </xdr:cNvPr>
        <xdr:cNvSpPr/>
      </xdr:nvSpPr>
      <xdr:spPr>
        <a:xfrm>
          <a:off x="3448049" y="2724150"/>
          <a:ext cx="18859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Commerciaux</a:t>
          </a:r>
        </a:p>
      </xdr:txBody>
    </xdr:sp>
    <xdr:clientData/>
  </xdr:twoCellAnchor>
  <xdr:twoCellAnchor>
    <xdr:from>
      <xdr:col>10</xdr:col>
      <xdr:colOff>533399</xdr:colOff>
      <xdr:row>14</xdr:row>
      <xdr:rowOff>123825</xdr:rowOff>
    </xdr:from>
    <xdr:to>
      <xdr:col>12</xdr:col>
      <xdr:colOff>504824</xdr:colOff>
      <xdr:row>17</xdr:row>
      <xdr:rowOff>9162</xdr:rowOff>
    </xdr:to>
    <xdr:sp macro="" textlink="">
      <xdr:nvSpPr>
        <xdr:cNvPr id="93" name="Rectangle : coins arrondis 92">
          <a:extLst>
            <a:ext uri="{FF2B5EF4-FFF2-40B4-BE49-F238E27FC236}">
              <a16:creationId xmlns:a16="http://schemas.microsoft.com/office/drawing/2014/main" id="{CD5DED07-EE7C-4496-8FD8-171198412B50}"/>
            </a:ext>
          </a:extLst>
        </xdr:cNvPr>
        <xdr:cNvSpPr/>
      </xdr:nvSpPr>
      <xdr:spPr>
        <a:xfrm>
          <a:off x="8153399" y="2790825"/>
          <a:ext cx="1495425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Régions</a:t>
          </a:r>
        </a:p>
      </xdr:txBody>
    </xdr:sp>
    <xdr:clientData/>
  </xdr:twoCellAnchor>
  <xdr:twoCellAnchor>
    <xdr:from>
      <xdr:col>9</xdr:col>
      <xdr:colOff>200025</xdr:colOff>
      <xdr:row>15</xdr:row>
      <xdr:rowOff>133348</xdr:rowOff>
    </xdr:from>
    <xdr:to>
      <xdr:col>9</xdr:col>
      <xdr:colOff>247650</xdr:colOff>
      <xdr:row>25</xdr:row>
      <xdr:rowOff>136348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69BBC9FB-34FA-4C85-8525-E97356A44EEA}"/>
            </a:ext>
          </a:extLst>
        </xdr:cNvPr>
        <xdr:cNvSpPr/>
      </xdr:nvSpPr>
      <xdr:spPr>
        <a:xfrm flipH="1">
          <a:off x="7058025" y="2990848"/>
          <a:ext cx="47625" cy="1908000"/>
        </a:xfrm>
        <a:prstGeom prst="rect">
          <a:avLst/>
        </a:prstGeom>
        <a:solidFill>
          <a:schemeClr val="bg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 editAs="oneCell">
    <xdr:from>
      <xdr:col>10</xdr:col>
      <xdr:colOff>247650</xdr:colOff>
      <xdr:row>14</xdr:row>
      <xdr:rowOff>76200</xdr:rowOff>
    </xdr:from>
    <xdr:to>
      <xdr:col>11</xdr:col>
      <xdr:colOff>19050</xdr:colOff>
      <xdr:row>17</xdr:row>
      <xdr:rowOff>38100</xdr:rowOff>
    </xdr:to>
    <xdr:pic>
      <xdr:nvPicPr>
        <xdr:cNvPr id="22" name="Graphique 21" descr="Rose des vents avec un remplissage uni">
          <a:extLst>
            <a:ext uri="{FF2B5EF4-FFF2-40B4-BE49-F238E27FC236}">
              <a16:creationId xmlns:a16="http://schemas.microsoft.com/office/drawing/2014/main" id="{BC1905E5-8BDC-4FC2-9261-37C78C968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7867650" y="2743200"/>
          <a:ext cx="533400" cy="53340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14</xdr:row>
      <xdr:rowOff>19050</xdr:rowOff>
    </xdr:from>
    <xdr:to>
      <xdr:col>4</xdr:col>
      <xdr:colOff>638175</xdr:colOff>
      <xdr:row>16</xdr:row>
      <xdr:rowOff>114300</xdr:rowOff>
    </xdr:to>
    <xdr:pic>
      <xdr:nvPicPr>
        <xdr:cNvPr id="34" name="Graphique 33" descr="Centre d’appels avec un remplissage uni">
          <a:extLst>
            <a:ext uri="{FF2B5EF4-FFF2-40B4-BE49-F238E27FC236}">
              <a16:creationId xmlns:a16="http://schemas.microsoft.com/office/drawing/2014/main" id="{E1A8A74A-0041-4269-A684-7D64C4A65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3209925" y="2686050"/>
          <a:ext cx="476250" cy="4762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19047</xdr:colOff>
      <xdr:row>3</xdr:row>
      <xdr:rowOff>180976</xdr:rowOff>
    </xdr:from>
    <xdr:to>
      <xdr:col>24</xdr:col>
      <xdr:colOff>9524</xdr:colOff>
      <xdr:row>27</xdr:row>
      <xdr:rowOff>123826</xdr:rowOff>
    </xdr:to>
    <xdr:sp macro="" textlink="">
      <xdr:nvSpPr>
        <xdr:cNvPr id="2" name="Rectangle : coins arrondis 1">
          <a:extLst>
            <a:ext uri="{FF2B5EF4-FFF2-40B4-BE49-F238E27FC236}">
              <a16:creationId xmlns:a16="http://schemas.microsoft.com/office/drawing/2014/main" id="{3081A790-A5C6-4A11-8DE1-54B3C118FA23}"/>
            </a:ext>
          </a:extLst>
        </xdr:cNvPr>
        <xdr:cNvSpPr/>
      </xdr:nvSpPr>
      <xdr:spPr>
        <a:xfrm>
          <a:off x="2305047" y="752476"/>
          <a:ext cx="16049627" cy="4514850"/>
        </a:xfrm>
        <a:prstGeom prst="roundRect">
          <a:avLst>
            <a:gd name="adj" fmla="val 0"/>
          </a:avLst>
        </a:prstGeom>
        <a:solidFill>
          <a:schemeClr val="bg1">
            <a:lumMod val="9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3</xdr:col>
      <xdr:colOff>0</xdr:colOff>
      <xdr:row>47</xdr:row>
      <xdr:rowOff>19050</xdr:rowOff>
    </xdr:to>
    <xdr:sp macro="" textlink="">
      <xdr:nvSpPr>
        <xdr:cNvPr id="3" name="Rectangle : coins arrondis 2">
          <a:extLst>
            <a:ext uri="{FF2B5EF4-FFF2-40B4-BE49-F238E27FC236}">
              <a16:creationId xmlns:a16="http://schemas.microsoft.com/office/drawing/2014/main" id="{39D35F60-1F10-419B-98B7-BB02CA213839}"/>
            </a:ext>
          </a:extLst>
        </xdr:cNvPr>
        <xdr:cNvSpPr/>
      </xdr:nvSpPr>
      <xdr:spPr>
        <a:xfrm>
          <a:off x="0" y="0"/>
          <a:ext cx="2286000" cy="8972550"/>
        </a:xfrm>
        <a:prstGeom prst="roundRect">
          <a:avLst>
            <a:gd name="adj" fmla="val 0"/>
          </a:avLst>
        </a:prstGeom>
        <a:solidFill>
          <a:srgbClr val="304057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sz="1600"/>
        </a:p>
      </xdr:txBody>
    </xdr:sp>
    <xdr:clientData/>
  </xdr:twoCellAnchor>
  <xdr:twoCellAnchor editAs="oneCell">
    <xdr:from>
      <xdr:col>0</xdr:col>
      <xdr:colOff>314325</xdr:colOff>
      <xdr:row>9</xdr:row>
      <xdr:rowOff>57150</xdr:rowOff>
    </xdr:from>
    <xdr:to>
      <xdr:col>3</xdr:col>
      <xdr:colOff>9525</xdr:colOff>
      <xdr:row>47</xdr:row>
      <xdr:rowOff>19049</xdr:rowOff>
    </xdr:to>
    <xdr:pic>
      <xdr:nvPicPr>
        <xdr:cNvPr id="4" name="Image 3" descr="Une vue en plongée d’immeubles et du ciel">
          <a:extLst>
            <a:ext uri="{FF2B5EF4-FFF2-40B4-BE49-F238E27FC236}">
              <a16:creationId xmlns:a16="http://schemas.microsoft.com/office/drawing/2014/main" id="{6030EA0C-597F-4D9C-AC39-DF3EDE55A9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35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48" r="18581"/>
        <a:stretch/>
      </xdr:blipFill>
      <xdr:spPr>
        <a:xfrm>
          <a:off x="314325" y="1771650"/>
          <a:ext cx="1981200" cy="7200899"/>
        </a:xfrm>
        <a:prstGeom prst="rect">
          <a:avLst/>
        </a:prstGeom>
      </xdr:spPr>
    </xdr:pic>
    <xdr:clientData/>
  </xdr:twoCellAnchor>
  <xdr:twoCellAnchor>
    <xdr:from>
      <xdr:col>0</xdr:col>
      <xdr:colOff>314326</xdr:colOff>
      <xdr:row>0</xdr:row>
      <xdr:rowOff>180976</xdr:rowOff>
    </xdr:from>
    <xdr:to>
      <xdr:col>2</xdr:col>
      <xdr:colOff>742951</xdr:colOff>
      <xdr:row>47</xdr:row>
      <xdr:rowOff>28577</xdr:rowOff>
    </xdr:to>
    <xdr:sp macro="" textlink="">
      <xdr:nvSpPr>
        <xdr:cNvPr id="5" name="Rectangle : avec coins arrondis en haut 4">
          <a:extLst>
            <a:ext uri="{FF2B5EF4-FFF2-40B4-BE49-F238E27FC236}">
              <a16:creationId xmlns:a16="http://schemas.microsoft.com/office/drawing/2014/main" id="{DB7BE291-DBB4-4C0B-9A8D-A3F557C26233}"/>
            </a:ext>
          </a:extLst>
        </xdr:cNvPr>
        <xdr:cNvSpPr/>
      </xdr:nvSpPr>
      <xdr:spPr>
        <a:xfrm rot="16200000">
          <a:off x="-3109912" y="3605214"/>
          <a:ext cx="8801101" cy="1952625"/>
        </a:xfrm>
        <a:prstGeom prst="round2SameRect">
          <a:avLst/>
        </a:prstGeom>
        <a:solidFill>
          <a:srgbClr val="4472C4">
            <a:alpha val="36863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0</xdr:col>
      <xdr:colOff>542926</xdr:colOff>
      <xdr:row>18</xdr:row>
      <xdr:rowOff>139314</xdr:rowOff>
    </xdr:from>
    <xdr:to>
      <xdr:col>3</xdr:col>
      <xdr:colOff>9526</xdr:colOff>
      <xdr:row>23</xdr:row>
      <xdr:rowOff>161400</xdr:rowOff>
    </xdr:to>
    <xdr:grpSp>
      <xdr:nvGrpSpPr>
        <xdr:cNvPr id="6" name="Groupe 5">
          <a:extLst>
            <a:ext uri="{FF2B5EF4-FFF2-40B4-BE49-F238E27FC236}">
              <a16:creationId xmlns:a16="http://schemas.microsoft.com/office/drawing/2014/main" id="{946137BC-61D6-47CB-8F02-1ADE9BAA9E34}"/>
            </a:ext>
          </a:extLst>
        </xdr:cNvPr>
        <xdr:cNvGrpSpPr/>
      </xdr:nvGrpSpPr>
      <xdr:grpSpPr>
        <a:xfrm>
          <a:off x="542926" y="3396864"/>
          <a:ext cx="1809750" cy="926961"/>
          <a:chOff x="4857750" y="1038225"/>
          <a:chExt cx="2071645" cy="1152000"/>
        </a:xfrm>
        <a:solidFill>
          <a:schemeClr val="bg1">
            <a:lumMod val="95000"/>
          </a:schemeClr>
        </a:solidFill>
      </xdr:grpSpPr>
      <xdr:sp macro="" textlink="">
        <xdr:nvSpPr>
          <xdr:cNvPr id="7" name="Rectangle : coins arrondis 6">
            <a:extLst>
              <a:ext uri="{FF2B5EF4-FFF2-40B4-BE49-F238E27FC236}">
                <a16:creationId xmlns:a16="http://schemas.microsoft.com/office/drawing/2014/main" id="{B42ADB39-862E-4CCF-A797-31D15D1603C8}"/>
              </a:ext>
            </a:extLst>
          </xdr:cNvPr>
          <xdr:cNvSpPr/>
        </xdr:nvSpPr>
        <xdr:spPr>
          <a:xfrm>
            <a:off x="4857750" y="1344489"/>
            <a:ext cx="2003368" cy="540000"/>
          </a:xfrm>
          <a:prstGeom prst="roundRect">
            <a:avLst>
              <a:gd name="adj" fmla="val 50000"/>
            </a:avLst>
          </a:prstGeom>
          <a:grp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fr-FR"/>
          </a:p>
        </xdr:txBody>
      </xdr:sp>
      <xdr:sp macro="" textlink="">
        <xdr:nvSpPr>
          <xdr:cNvPr id="8" name="Forme libre : forme 7">
            <a:extLst>
              <a:ext uri="{FF2B5EF4-FFF2-40B4-BE49-F238E27FC236}">
                <a16:creationId xmlns:a16="http://schemas.microsoft.com/office/drawing/2014/main" id="{1692B82D-903E-4C31-8E6D-1F58E81D5E7A}"/>
              </a:ext>
            </a:extLst>
          </xdr:cNvPr>
          <xdr:cNvSpPr/>
        </xdr:nvSpPr>
        <xdr:spPr>
          <a:xfrm>
            <a:off x="6629397" y="1038225"/>
            <a:ext cx="299998" cy="1152000"/>
          </a:xfrm>
          <a:custGeom>
            <a:avLst/>
            <a:gdLst>
              <a:gd name="connsiteX0" fmla="*/ 296476 w 299998"/>
              <a:gd name="connsiteY0" fmla="*/ 0 h 1123950"/>
              <a:gd name="connsiteX1" fmla="*/ 299998 w 299998"/>
              <a:gd name="connsiteY1" fmla="*/ 0 h 1123950"/>
              <a:gd name="connsiteX2" fmla="*/ 299998 w 299998"/>
              <a:gd name="connsiteY2" fmla="*/ 1123950 h 1123950"/>
              <a:gd name="connsiteX3" fmla="*/ 296476 w 299998"/>
              <a:gd name="connsiteY3" fmla="*/ 1123950 h 1123950"/>
              <a:gd name="connsiteX4" fmla="*/ 0 w 299998"/>
              <a:gd name="connsiteY4" fmla="*/ 827474 h 1123950"/>
              <a:gd name="connsiteX5" fmla="*/ 0 w 299998"/>
              <a:gd name="connsiteY5" fmla="*/ 296476 h 1123950"/>
              <a:gd name="connsiteX6" fmla="*/ 296476 w 299998"/>
              <a:gd name="connsiteY6" fmla="*/ 0 h 11239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299998" h="1123950">
                <a:moveTo>
                  <a:pt x="296476" y="0"/>
                </a:moveTo>
                <a:lnTo>
                  <a:pt x="299998" y="0"/>
                </a:lnTo>
                <a:lnTo>
                  <a:pt x="299998" y="1123950"/>
                </a:lnTo>
                <a:lnTo>
                  <a:pt x="296476" y="1123950"/>
                </a:lnTo>
                <a:cubicBezTo>
                  <a:pt x="296476" y="960211"/>
                  <a:pt x="163739" y="827474"/>
                  <a:pt x="0" y="827474"/>
                </a:cubicBezTo>
                <a:lnTo>
                  <a:pt x="0" y="296476"/>
                </a:lnTo>
                <a:cubicBezTo>
                  <a:pt x="163739" y="296476"/>
                  <a:pt x="296476" y="163739"/>
                  <a:pt x="296476" y="0"/>
                </a:cubicBezTo>
                <a:close/>
              </a:path>
            </a:pathLst>
          </a:custGeom>
          <a:grp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>
            <a:noAutofit/>
          </a:bodyPr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fr-FR"/>
          </a:p>
        </xdr:txBody>
      </xdr:sp>
    </xdr:grpSp>
    <xdr:clientData/>
  </xdr:twoCellAnchor>
  <xdr:twoCellAnchor>
    <xdr:from>
      <xdr:col>3</xdr:col>
      <xdr:colOff>752473</xdr:colOff>
      <xdr:row>0</xdr:row>
      <xdr:rowOff>152400</xdr:rowOff>
    </xdr:from>
    <xdr:to>
      <xdr:col>19</xdr:col>
      <xdr:colOff>209550</xdr:colOff>
      <xdr:row>3</xdr:row>
      <xdr:rowOff>37737</xdr:rowOff>
    </xdr:to>
    <xdr:sp macro="" textlink="">
      <xdr:nvSpPr>
        <xdr:cNvPr id="9" name="Rectangle : coins arrondis 8">
          <a:extLst>
            <a:ext uri="{FF2B5EF4-FFF2-40B4-BE49-F238E27FC236}">
              <a16:creationId xmlns:a16="http://schemas.microsoft.com/office/drawing/2014/main" id="{E420FE23-AA21-4791-83F9-A1E4473C5967}"/>
            </a:ext>
          </a:extLst>
        </xdr:cNvPr>
        <xdr:cNvSpPr/>
      </xdr:nvSpPr>
      <xdr:spPr>
        <a:xfrm>
          <a:off x="3038473" y="152400"/>
          <a:ext cx="11649077" cy="456837"/>
        </a:xfrm>
        <a:prstGeom prst="roundRect">
          <a:avLst>
            <a:gd name="adj" fmla="val 0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sz="2800" b="1" cap="none" spc="0">
              <a:ln w="0"/>
              <a:solidFill>
                <a:srgbClr val="E87D2D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Tableau de bord détail par</a:t>
          </a:r>
          <a:r>
            <a:rPr lang="fr-FR" sz="2800" b="1" cap="none" spc="0" baseline="0">
              <a:ln w="0"/>
              <a:solidFill>
                <a:srgbClr val="E87D2D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Clients</a:t>
          </a:r>
          <a:r>
            <a:rPr lang="fr-FR" sz="2800" b="1" cap="none" spc="0">
              <a:ln w="0"/>
              <a:solidFill>
                <a:srgbClr val="E87D2D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 - Année 2020</a:t>
          </a:r>
        </a:p>
      </xdr:txBody>
    </xdr:sp>
    <xdr:clientData/>
  </xdr:twoCellAnchor>
  <xdr:twoCellAnchor>
    <xdr:from>
      <xdr:col>3</xdr:col>
      <xdr:colOff>647698</xdr:colOff>
      <xdr:row>11</xdr:row>
      <xdr:rowOff>123826</xdr:rowOff>
    </xdr:from>
    <xdr:to>
      <xdr:col>13</xdr:col>
      <xdr:colOff>314326</xdr:colOff>
      <xdr:row>24</xdr:row>
      <xdr:rowOff>152400</xdr:rowOff>
    </xdr:to>
    <xdr:sp macro="" textlink="">
      <xdr:nvSpPr>
        <xdr:cNvPr id="10" name="Rectangle : coins arrondis 9">
          <a:extLst>
            <a:ext uri="{FF2B5EF4-FFF2-40B4-BE49-F238E27FC236}">
              <a16:creationId xmlns:a16="http://schemas.microsoft.com/office/drawing/2014/main" id="{B654535C-8C36-42F8-BCCF-33FD8D90257F}"/>
            </a:ext>
          </a:extLst>
        </xdr:cNvPr>
        <xdr:cNvSpPr/>
      </xdr:nvSpPr>
      <xdr:spPr>
        <a:xfrm>
          <a:off x="2933698" y="2219326"/>
          <a:ext cx="7343778" cy="2505074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0</xdr:col>
      <xdr:colOff>400050</xdr:colOff>
      <xdr:row>2</xdr:row>
      <xdr:rowOff>93672</xdr:rowOff>
    </xdr:from>
    <xdr:to>
      <xdr:col>2</xdr:col>
      <xdr:colOff>676050</xdr:colOff>
      <xdr:row>28</xdr:row>
      <xdr:rowOff>35175</xdr:rowOff>
    </xdr:to>
    <xdr:grpSp>
      <xdr:nvGrpSpPr>
        <xdr:cNvPr id="16" name="Groupe 15">
          <a:extLst>
            <a:ext uri="{FF2B5EF4-FFF2-40B4-BE49-F238E27FC236}">
              <a16:creationId xmlns:a16="http://schemas.microsoft.com/office/drawing/2014/main" id="{EAA68B49-0BD7-4163-9FB1-4A469AD60FF1}"/>
            </a:ext>
          </a:extLst>
        </xdr:cNvPr>
        <xdr:cNvGrpSpPr/>
      </xdr:nvGrpSpPr>
      <xdr:grpSpPr>
        <a:xfrm>
          <a:off x="400050" y="455622"/>
          <a:ext cx="1838100" cy="4646853"/>
          <a:chOff x="400050" y="474672"/>
          <a:chExt cx="1800000" cy="4894503"/>
        </a:xfrm>
      </xdr:grpSpPr>
      <xdr:pic>
        <xdr:nvPicPr>
          <xdr:cNvPr id="17" name="Image 16">
            <a:hlinkClick xmlns:r="http://schemas.openxmlformats.org/officeDocument/2006/relationships" r:id="rId2" tooltip="Accès au Menu Principal"/>
            <a:extLst>
              <a:ext uri="{FF2B5EF4-FFF2-40B4-BE49-F238E27FC236}">
                <a16:creationId xmlns:a16="http://schemas.microsoft.com/office/drawing/2014/main" id="{65BEC786-A031-4907-AAA1-F168933F34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951" y="474672"/>
            <a:ext cx="1190624" cy="967382"/>
          </a:xfrm>
          <a:prstGeom prst="rect">
            <a:avLst/>
          </a:prstGeom>
        </xdr:spPr>
      </xdr:pic>
      <xdr:sp macro="" textlink="">
        <xdr:nvSpPr>
          <xdr:cNvPr id="18" name="Rectangle : coins arrondis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DAB4E0A8-4514-4A03-9F7E-AF61A1CB493F}"/>
              </a:ext>
            </a:extLst>
          </xdr:cNvPr>
          <xdr:cNvSpPr/>
        </xdr:nvSpPr>
        <xdr:spPr>
          <a:xfrm>
            <a:off x="400050" y="172402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DASHBOARD</a:t>
            </a:r>
          </a:p>
        </xdr:txBody>
      </xdr:sp>
      <xdr:sp macro="" textlink="">
        <xdr:nvSpPr>
          <xdr:cNvPr id="19" name="Rectangle : coins arrondis 18">
            <a:hlinkClick xmlns:r="http://schemas.openxmlformats.org/officeDocument/2006/relationships" r:id="rId5" tooltip="Tableau de Bord Région"/>
            <a:extLst>
              <a:ext uri="{FF2B5EF4-FFF2-40B4-BE49-F238E27FC236}">
                <a16:creationId xmlns:a16="http://schemas.microsoft.com/office/drawing/2014/main" id="{20CF10EC-DDA7-4386-B1C5-97CEC4312FA1}"/>
              </a:ext>
            </a:extLst>
          </xdr:cNvPr>
          <xdr:cNvSpPr/>
        </xdr:nvSpPr>
        <xdr:spPr>
          <a:xfrm>
            <a:off x="400050" y="482917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REGIONS</a:t>
            </a:r>
          </a:p>
        </xdr:txBody>
      </xdr:sp>
      <xdr:sp macro="" textlink="">
        <xdr:nvSpPr>
          <xdr:cNvPr id="20" name="Rectangle : coins arrondis 19">
            <a:hlinkClick xmlns:r="http://schemas.openxmlformats.org/officeDocument/2006/relationships" r:id="rId6" tooltip="Détails des Commerciaux"/>
            <a:extLst>
              <a:ext uri="{FF2B5EF4-FFF2-40B4-BE49-F238E27FC236}">
                <a16:creationId xmlns:a16="http://schemas.microsoft.com/office/drawing/2014/main" id="{8B8158D6-200F-4398-B369-3934CE73F597}"/>
              </a:ext>
            </a:extLst>
          </xdr:cNvPr>
          <xdr:cNvSpPr/>
        </xdr:nvSpPr>
        <xdr:spPr>
          <a:xfrm>
            <a:off x="400050" y="275907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COMMERCIAUX</a:t>
            </a:r>
          </a:p>
        </xdr:txBody>
      </xdr:sp>
      <xdr:sp macro="" textlink="">
        <xdr:nvSpPr>
          <xdr:cNvPr id="21" name="Rectangle : coins arrondis 20">
            <a:hlinkClick xmlns:r="http://schemas.openxmlformats.org/officeDocument/2006/relationships" r:id="rId7"/>
            <a:extLst>
              <a:ext uri="{FF2B5EF4-FFF2-40B4-BE49-F238E27FC236}">
                <a16:creationId xmlns:a16="http://schemas.microsoft.com/office/drawing/2014/main" id="{C40F7ABF-6B13-411E-A727-89EF1DCE2D83}"/>
              </a:ext>
            </a:extLst>
          </xdr:cNvPr>
          <xdr:cNvSpPr/>
        </xdr:nvSpPr>
        <xdr:spPr>
          <a:xfrm>
            <a:off x="400050" y="379412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CLIENTS</a:t>
            </a:r>
          </a:p>
        </xdr:txBody>
      </xdr:sp>
    </xdr:grpSp>
    <xdr:clientData/>
  </xdr:twoCellAnchor>
  <xdr:twoCellAnchor>
    <xdr:from>
      <xdr:col>3</xdr:col>
      <xdr:colOff>504825</xdr:colOff>
      <xdr:row>25</xdr:row>
      <xdr:rowOff>123825</xdr:rowOff>
    </xdr:from>
    <xdr:to>
      <xdr:col>7</xdr:col>
      <xdr:colOff>704851</xdr:colOff>
      <xdr:row>28</xdr:row>
      <xdr:rowOff>9162</xdr:rowOff>
    </xdr:to>
    <xdr:sp macro="" textlink="">
      <xdr:nvSpPr>
        <xdr:cNvPr id="52" name="Rectangle : coins arrondis 51">
          <a:extLst>
            <a:ext uri="{FF2B5EF4-FFF2-40B4-BE49-F238E27FC236}">
              <a16:creationId xmlns:a16="http://schemas.microsoft.com/office/drawing/2014/main" id="{3BAD58C7-2A06-472B-B434-BD81AD6E47EA}"/>
            </a:ext>
          </a:extLst>
        </xdr:cNvPr>
        <xdr:cNvSpPr/>
      </xdr:nvSpPr>
      <xdr:spPr>
        <a:xfrm>
          <a:off x="2790825" y="4886325"/>
          <a:ext cx="33051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Détail Revenue par client</a:t>
          </a:r>
        </a:p>
      </xdr:txBody>
    </xdr:sp>
    <xdr:clientData/>
  </xdr:twoCellAnchor>
  <xdr:twoCellAnchor>
    <xdr:from>
      <xdr:col>22</xdr:col>
      <xdr:colOff>28575</xdr:colOff>
      <xdr:row>0</xdr:row>
      <xdr:rowOff>85725</xdr:rowOff>
    </xdr:from>
    <xdr:to>
      <xdr:col>22</xdr:col>
      <xdr:colOff>640575</xdr:colOff>
      <xdr:row>3</xdr:row>
      <xdr:rowOff>126225</xdr:rowOff>
    </xdr:to>
    <xdr:pic>
      <xdr:nvPicPr>
        <xdr:cNvPr id="75" name="Graphique 74" descr="Badge d'employé avec un remplissage uni">
          <a:extLst>
            <a:ext uri="{FF2B5EF4-FFF2-40B4-BE49-F238E27FC236}">
              <a16:creationId xmlns:a16="http://schemas.microsoft.com/office/drawing/2014/main" id="{4BF4AB0D-86D7-4942-8084-6822AF137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792575" y="85725"/>
          <a:ext cx="612000" cy="612000"/>
        </a:xfrm>
        <a:prstGeom prst="rect">
          <a:avLst/>
        </a:prstGeom>
      </xdr:spPr>
    </xdr:pic>
    <xdr:clientData/>
  </xdr:twoCellAnchor>
  <xdr:twoCellAnchor>
    <xdr:from>
      <xdr:col>4</xdr:col>
      <xdr:colOff>276221</xdr:colOff>
      <xdr:row>12</xdr:row>
      <xdr:rowOff>38100</xdr:rowOff>
    </xdr:from>
    <xdr:to>
      <xdr:col>6</xdr:col>
      <xdr:colOff>742950</xdr:colOff>
      <xdr:row>14</xdr:row>
      <xdr:rowOff>113937</xdr:rowOff>
    </xdr:to>
    <xdr:sp macro="" textlink="">
      <xdr:nvSpPr>
        <xdr:cNvPr id="76" name="Rectangle : coins arrondis 75">
          <a:extLst>
            <a:ext uri="{FF2B5EF4-FFF2-40B4-BE49-F238E27FC236}">
              <a16:creationId xmlns:a16="http://schemas.microsoft.com/office/drawing/2014/main" id="{E861D25C-6F62-4339-95A5-C87EDAFDFAB7}"/>
            </a:ext>
          </a:extLst>
        </xdr:cNvPr>
        <xdr:cNvSpPr/>
      </xdr:nvSpPr>
      <xdr:spPr>
        <a:xfrm>
          <a:off x="3324221" y="2324100"/>
          <a:ext cx="2047879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Liste Clients</a:t>
          </a:r>
        </a:p>
      </xdr:txBody>
    </xdr:sp>
    <xdr:clientData/>
  </xdr:twoCellAnchor>
  <xdr:twoCellAnchor>
    <xdr:from>
      <xdr:col>9</xdr:col>
      <xdr:colOff>219075</xdr:colOff>
      <xdr:row>27</xdr:row>
      <xdr:rowOff>180975</xdr:rowOff>
    </xdr:from>
    <xdr:to>
      <xdr:col>23</xdr:col>
      <xdr:colOff>180975</xdr:colOff>
      <xdr:row>44</xdr:row>
      <xdr:rowOff>66675</xdr:rowOff>
    </xdr:to>
    <xdr:sp macro="" textlink="">
      <xdr:nvSpPr>
        <xdr:cNvPr id="77" name="Rectangle : coins arrondis 76">
          <a:extLst>
            <a:ext uri="{FF2B5EF4-FFF2-40B4-BE49-F238E27FC236}">
              <a16:creationId xmlns:a16="http://schemas.microsoft.com/office/drawing/2014/main" id="{2B164DAE-AE1E-400F-AA26-0113E23331E0}"/>
            </a:ext>
          </a:extLst>
        </xdr:cNvPr>
        <xdr:cNvSpPr/>
      </xdr:nvSpPr>
      <xdr:spPr>
        <a:xfrm>
          <a:off x="7134225" y="5324475"/>
          <a:ext cx="10629900" cy="3124200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9</xdr:col>
      <xdr:colOff>400050</xdr:colOff>
      <xdr:row>28</xdr:row>
      <xdr:rowOff>28575</xdr:rowOff>
    </xdr:from>
    <xdr:to>
      <xdr:col>22</xdr:col>
      <xdr:colOff>666750</xdr:colOff>
      <xdr:row>43</xdr:row>
      <xdr:rowOff>180975</xdr:rowOff>
    </xdr:to>
    <xdr:graphicFrame macro="">
      <xdr:nvGraphicFramePr>
        <xdr:cNvPr id="73" name="Graphique 72">
          <a:extLst>
            <a:ext uri="{FF2B5EF4-FFF2-40B4-BE49-F238E27FC236}">
              <a16:creationId xmlns:a16="http://schemas.microsoft.com/office/drawing/2014/main" id="{1B026BE0-9642-4D2F-A0A3-CD94C062E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3</xdr:col>
      <xdr:colOff>676273</xdr:colOff>
      <xdr:row>4</xdr:row>
      <xdr:rowOff>133350</xdr:rowOff>
    </xdr:from>
    <xdr:to>
      <xdr:col>9</xdr:col>
      <xdr:colOff>485773</xdr:colOff>
      <xdr:row>10</xdr:row>
      <xdr:rowOff>133352</xdr:rowOff>
    </xdr:to>
    <xdr:grpSp>
      <xdr:nvGrpSpPr>
        <xdr:cNvPr id="79" name="Groupe 78">
          <a:extLst>
            <a:ext uri="{FF2B5EF4-FFF2-40B4-BE49-F238E27FC236}">
              <a16:creationId xmlns:a16="http://schemas.microsoft.com/office/drawing/2014/main" id="{929D6225-78BA-4B1F-B7EA-C9343E3CF992}"/>
            </a:ext>
          </a:extLst>
        </xdr:cNvPr>
        <xdr:cNvGrpSpPr/>
      </xdr:nvGrpSpPr>
      <xdr:grpSpPr>
        <a:xfrm>
          <a:off x="3019423" y="857250"/>
          <a:ext cx="4562475" cy="1085852"/>
          <a:chOff x="3009900" y="914398"/>
          <a:chExt cx="4438650" cy="1143002"/>
        </a:xfrm>
      </xdr:grpSpPr>
      <xdr:grpSp>
        <xdr:nvGrpSpPr>
          <xdr:cNvPr id="80" name="Groupe 79">
            <a:extLst>
              <a:ext uri="{FF2B5EF4-FFF2-40B4-BE49-F238E27FC236}">
                <a16:creationId xmlns:a16="http://schemas.microsoft.com/office/drawing/2014/main" id="{2828E2AF-C346-4D7F-9120-7A1F859B61C8}"/>
              </a:ext>
            </a:extLst>
          </xdr:cNvPr>
          <xdr:cNvGrpSpPr/>
        </xdr:nvGrpSpPr>
        <xdr:grpSpPr>
          <a:xfrm>
            <a:off x="3009900" y="914398"/>
            <a:ext cx="4438650" cy="1143002"/>
            <a:chOff x="3495675" y="1057273"/>
            <a:chExt cx="4438650" cy="1143002"/>
          </a:xfrm>
        </xdr:grpSpPr>
        <xdr:sp macro="" textlink="">
          <xdr:nvSpPr>
            <xdr:cNvPr id="85" name="Rectangle : coins arrondis 84">
              <a:extLst>
                <a:ext uri="{FF2B5EF4-FFF2-40B4-BE49-F238E27FC236}">
                  <a16:creationId xmlns:a16="http://schemas.microsoft.com/office/drawing/2014/main" id="{B917ACB3-37CB-4DE2-AA6E-EFE5BF33DF33}"/>
                </a:ext>
              </a:extLst>
            </xdr:cNvPr>
            <xdr:cNvSpPr/>
          </xdr:nvSpPr>
          <xdr:spPr>
            <a:xfrm>
              <a:off x="3552824" y="1085850"/>
              <a:ext cx="4381501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86" name="Rectangle : avec coins arrondis en haut 85">
              <a:extLst>
                <a:ext uri="{FF2B5EF4-FFF2-40B4-BE49-F238E27FC236}">
                  <a16:creationId xmlns:a16="http://schemas.microsoft.com/office/drawing/2014/main" id="{20A55543-24BB-4681-86BB-BD441E5C743D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D84356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pic>
        <xdr:nvPicPr>
          <xdr:cNvPr id="81" name="Graphique 80" descr="Caisse enregistreuse avec un remplissage uni">
            <a:extLst>
              <a:ext uri="{FF2B5EF4-FFF2-40B4-BE49-F238E27FC236}">
                <a16:creationId xmlns:a16="http://schemas.microsoft.com/office/drawing/2014/main" id="{1CC912C4-94DD-42A2-B7A3-F34EA1EA173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3552825" y="1190625"/>
            <a:ext cx="581025" cy="581025"/>
          </a:xfrm>
          <a:prstGeom prst="rect">
            <a:avLst/>
          </a:prstGeom>
        </xdr:spPr>
      </xdr:pic>
      <xdr:sp macro="" textlink="'Liste TCD'!Q4">
        <xdr:nvSpPr>
          <xdr:cNvPr id="82" name="Rectangle : coins arrondis 81">
            <a:extLst>
              <a:ext uri="{FF2B5EF4-FFF2-40B4-BE49-F238E27FC236}">
                <a16:creationId xmlns:a16="http://schemas.microsoft.com/office/drawing/2014/main" id="{ADF9B60C-35E0-42D7-AE13-A2D86CC35247}"/>
              </a:ext>
            </a:extLst>
          </xdr:cNvPr>
          <xdr:cNvSpPr/>
        </xdr:nvSpPr>
        <xdr:spPr>
          <a:xfrm>
            <a:off x="4324349" y="1466850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fld id="{D335DA90-F890-48BA-929D-700FF74C4552}" type="TxLink">
              <a:rPr lang="en-US" sz="2000" b="1" i="0" u="none" strike="noStrike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cs typeface="Calibri"/>
              </a:rPr>
              <a:pPr algn="ctr"/>
              <a:t>435.036 €</a:t>
            </a:fld>
            <a:endParaRPr lang="fr-FR" sz="36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xdr:txBody>
      </xdr:sp>
      <xdr:sp macro="" textlink="">
        <xdr:nvSpPr>
          <xdr:cNvPr id="83" name="Rectangle 82">
            <a:extLst>
              <a:ext uri="{FF2B5EF4-FFF2-40B4-BE49-F238E27FC236}">
                <a16:creationId xmlns:a16="http://schemas.microsoft.com/office/drawing/2014/main" id="{B3929C3F-F8A7-4325-8713-6D2EC5324133}"/>
              </a:ext>
            </a:extLst>
          </xdr:cNvPr>
          <xdr:cNvSpPr/>
        </xdr:nvSpPr>
        <xdr:spPr>
          <a:xfrm flipH="1">
            <a:off x="4238624" y="1104900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sp macro="" textlink="">
        <xdr:nvSpPr>
          <xdr:cNvPr id="84" name="Rectangle : coins arrondis 83">
            <a:extLst>
              <a:ext uri="{FF2B5EF4-FFF2-40B4-BE49-F238E27FC236}">
                <a16:creationId xmlns:a16="http://schemas.microsoft.com/office/drawing/2014/main" id="{7101E8A5-4927-4C04-B58D-86E01076437C}"/>
              </a:ext>
            </a:extLst>
          </xdr:cNvPr>
          <xdr:cNvSpPr/>
        </xdr:nvSpPr>
        <xdr:spPr>
          <a:xfrm>
            <a:off x="4410075" y="962025"/>
            <a:ext cx="1238250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Total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Revenue</a:t>
            </a:r>
          </a:p>
        </xdr:txBody>
      </xdr:sp>
    </xdr:grpSp>
    <xdr:clientData/>
  </xdr:twoCellAnchor>
  <xdr:twoCellAnchor>
    <xdr:from>
      <xdr:col>7</xdr:col>
      <xdr:colOff>523873</xdr:colOff>
      <xdr:row>7</xdr:row>
      <xdr:rowOff>133350</xdr:rowOff>
    </xdr:from>
    <xdr:to>
      <xdr:col>9</xdr:col>
      <xdr:colOff>171448</xdr:colOff>
      <xdr:row>10</xdr:row>
      <xdr:rowOff>18687</xdr:rowOff>
    </xdr:to>
    <xdr:sp macro="" textlink="'Liste TCD'!Q9">
      <xdr:nvSpPr>
        <xdr:cNvPr id="87" name="Rectangle : coins arrondis 86">
          <a:extLst>
            <a:ext uri="{FF2B5EF4-FFF2-40B4-BE49-F238E27FC236}">
              <a16:creationId xmlns:a16="http://schemas.microsoft.com/office/drawing/2014/main" id="{460BBEA7-53BF-44B3-B866-DADCB6FE8CD1}"/>
            </a:ext>
          </a:extLst>
        </xdr:cNvPr>
        <xdr:cNvSpPr/>
      </xdr:nvSpPr>
      <xdr:spPr>
        <a:xfrm>
          <a:off x="5915023" y="1466850"/>
          <a:ext cx="1171575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fld id="{CCAFFB81-72EB-48F8-AC77-071CEE443348}" type="TxLink">
            <a:rPr lang="en-US" sz="2000" b="1" i="0" u="none" strike="noStrike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cs typeface="Calibri"/>
            </a:rPr>
            <a:pPr algn="ctr"/>
            <a:t> 369   </a:t>
          </a:fld>
          <a:endParaRPr lang="fr-FR" sz="60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7</xdr:col>
      <xdr:colOff>504824</xdr:colOff>
      <xdr:row>5</xdr:row>
      <xdr:rowOff>9525</xdr:rowOff>
    </xdr:from>
    <xdr:to>
      <xdr:col>9</xdr:col>
      <xdr:colOff>352424</xdr:colOff>
      <xdr:row>7</xdr:row>
      <xdr:rowOff>85362</xdr:rowOff>
    </xdr:to>
    <xdr:sp macro="" textlink="">
      <xdr:nvSpPr>
        <xdr:cNvPr id="88" name="Rectangle : coins arrondis 87">
          <a:extLst>
            <a:ext uri="{FF2B5EF4-FFF2-40B4-BE49-F238E27FC236}">
              <a16:creationId xmlns:a16="http://schemas.microsoft.com/office/drawing/2014/main" id="{4CE792EF-B7E3-41AC-A633-E3D25F3F5190}"/>
            </a:ext>
          </a:extLst>
        </xdr:cNvPr>
        <xdr:cNvSpPr/>
      </xdr:nvSpPr>
      <xdr:spPr>
        <a:xfrm>
          <a:off x="5895974" y="962025"/>
          <a:ext cx="1371600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0" cap="none" spc="0">
              <a:ln w="0"/>
              <a:solidFill>
                <a:schemeClr val="bg1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Nombre</a:t>
          </a:r>
          <a:br>
            <a:rPr lang="fr-FR" b="0" cap="none" spc="0">
              <a:ln w="0"/>
              <a:solidFill>
                <a:schemeClr val="bg1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</a:br>
          <a:r>
            <a:rPr lang="fr-FR" b="0" cap="none" spc="0">
              <a:ln w="0"/>
              <a:solidFill>
                <a:schemeClr val="bg1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Commandes</a:t>
          </a:r>
        </a:p>
      </xdr:txBody>
    </xdr:sp>
    <xdr:clientData/>
  </xdr:twoCellAnchor>
  <xdr:twoCellAnchor>
    <xdr:from>
      <xdr:col>7</xdr:col>
      <xdr:colOff>285748</xdr:colOff>
      <xdr:row>5</xdr:row>
      <xdr:rowOff>152400</xdr:rowOff>
    </xdr:from>
    <xdr:to>
      <xdr:col>7</xdr:col>
      <xdr:colOff>333373</xdr:colOff>
      <xdr:row>9</xdr:row>
      <xdr:rowOff>110400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7FA08AE5-EDFA-4CF7-8CA7-DD407A73E1A2}"/>
            </a:ext>
          </a:extLst>
        </xdr:cNvPr>
        <xdr:cNvSpPr/>
      </xdr:nvSpPr>
      <xdr:spPr>
        <a:xfrm flipH="1">
          <a:off x="5676898" y="1104900"/>
          <a:ext cx="47625" cy="720000"/>
        </a:xfrm>
        <a:prstGeom prst="rect">
          <a:avLst/>
        </a:prstGeom>
        <a:solidFill>
          <a:schemeClr val="bg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9</xdr:col>
      <xdr:colOff>609598</xdr:colOff>
      <xdr:row>4</xdr:row>
      <xdr:rowOff>161925</xdr:rowOff>
    </xdr:from>
    <xdr:to>
      <xdr:col>13</xdr:col>
      <xdr:colOff>361949</xdr:colOff>
      <xdr:row>10</xdr:row>
      <xdr:rowOff>142878</xdr:rowOff>
    </xdr:to>
    <xdr:grpSp>
      <xdr:nvGrpSpPr>
        <xdr:cNvPr id="90" name="Groupe 89">
          <a:extLst>
            <a:ext uri="{FF2B5EF4-FFF2-40B4-BE49-F238E27FC236}">
              <a16:creationId xmlns:a16="http://schemas.microsoft.com/office/drawing/2014/main" id="{464DC2C0-4265-4A3A-A582-BC7CBF4F7EFA}"/>
            </a:ext>
          </a:extLst>
        </xdr:cNvPr>
        <xdr:cNvGrpSpPr/>
      </xdr:nvGrpSpPr>
      <xdr:grpSpPr>
        <a:xfrm>
          <a:off x="7705723" y="885825"/>
          <a:ext cx="2876551" cy="1066803"/>
          <a:chOff x="6019800" y="914398"/>
          <a:chExt cx="2800351" cy="1123953"/>
        </a:xfrm>
      </xdr:grpSpPr>
      <xdr:grpSp>
        <xdr:nvGrpSpPr>
          <xdr:cNvPr id="91" name="Groupe 90">
            <a:extLst>
              <a:ext uri="{FF2B5EF4-FFF2-40B4-BE49-F238E27FC236}">
                <a16:creationId xmlns:a16="http://schemas.microsoft.com/office/drawing/2014/main" id="{58678FE8-A4C3-4402-807B-041FEF9BC2DD}"/>
              </a:ext>
            </a:extLst>
          </xdr:cNvPr>
          <xdr:cNvGrpSpPr/>
        </xdr:nvGrpSpPr>
        <xdr:grpSpPr>
          <a:xfrm>
            <a:off x="6019800" y="914398"/>
            <a:ext cx="2800351" cy="1123953"/>
            <a:chOff x="3495675" y="1057273"/>
            <a:chExt cx="2800351" cy="1123953"/>
          </a:xfrm>
        </xdr:grpSpPr>
        <xdr:sp macro="" textlink="">
          <xdr:nvSpPr>
            <xdr:cNvPr id="96" name="Rectangle : coins arrondis 95">
              <a:extLst>
                <a:ext uri="{FF2B5EF4-FFF2-40B4-BE49-F238E27FC236}">
                  <a16:creationId xmlns:a16="http://schemas.microsoft.com/office/drawing/2014/main" id="{CD8FB0B3-88E8-49E9-ACE6-7CD10A8D30AB}"/>
                </a:ext>
              </a:extLst>
            </xdr:cNvPr>
            <xdr:cNvSpPr/>
          </xdr:nvSpPr>
          <xdr:spPr>
            <a:xfrm>
              <a:off x="3552824" y="1057275"/>
              <a:ext cx="2743202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97" name="Rectangle : avec coins arrondis en haut 96">
              <a:extLst>
                <a:ext uri="{FF2B5EF4-FFF2-40B4-BE49-F238E27FC236}">
                  <a16:creationId xmlns:a16="http://schemas.microsoft.com/office/drawing/2014/main" id="{B2802BD2-565E-4239-A8FE-97D3AFC7B489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E87D2D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sp macro="" textlink="">
        <xdr:nvSpPr>
          <xdr:cNvPr id="92" name="Rectangle 91">
            <a:extLst>
              <a:ext uri="{FF2B5EF4-FFF2-40B4-BE49-F238E27FC236}">
                <a16:creationId xmlns:a16="http://schemas.microsoft.com/office/drawing/2014/main" id="{2CDFD237-905E-4705-B6B3-5B6B9D830F23}"/>
              </a:ext>
            </a:extLst>
          </xdr:cNvPr>
          <xdr:cNvSpPr/>
        </xdr:nvSpPr>
        <xdr:spPr>
          <a:xfrm flipH="1">
            <a:off x="7258049" y="1114425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sp macro="" textlink="">
        <xdr:nvSpPr>
          <xdr:cNvPr id="93" name="Rectangle : coins arrondis 92">
            <a:extLst>
              <a:ext uri="{FF2B5EF4-FFF2-40B4-BE49-F238E27FC236}">
                <a16:creationId xmlns:a16="http://schemas.microsoft.com/office/drawing/2014/main" id="{7B8A06C0-663E-42B2-BF1D-69C6C4C1C022}"/>
              </a:ext>
            </a:extLst>
          </xdr:cNvPr>
          <xdr:cNvSpPr/>
        </xdr:nvSpPr>
        <xdr:spPr>
          <a:xfrm>
            <a:off x="7486650" y="990600"/>
            <a:ext cx="1238250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Nombre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Clients</a:t>
            </a:r>
          </a:p>
        </xdr:txBody>
      </xdr:sp>
      <xdr:pic>
        <xdr:nvPicPr>
          <xdr:cNvPr id="94" name="Graphique 93" descr="Badge d'employé avec un remplissage uni">
            <a:extLst>
              <a:ext uri="{FF2B5EF4-FFF2-40B4-BE49-F238E27FC236}">
                <a16:creationId xmlns:a16="http://schemas.microsoft.com/office/drawing/2014/main" id="{06D74DA6-F530-4548-9925-5DD547F8AE5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6531750" y="1147724"/>
            <a:ext cx="612000" cy="612000"/>
          </a:xfrm>
          <a:prstGeom prst="rect">
            <a:avLst/>
          </a:prstGeom>
        </xdr:spPr>
      </xdr:pic>
      <xdr:sp macro="" textlink="'Liste TCD'!S1">
        <xdr:nvSpPr>
          <xdr:cNvPr id="95" name="Rectangle : coins arrondis 94">
            <a:extLst>
              <a:ext uri="{FF2B5EF4-FFF2-40B4-BE49-F238E27FC236}">
                <a16:creationId xmlns:a16="http://schemas.microsoft.com/office/drawing/2014/main" id="{24856D73-B3C3-41A3-9EE4-30BD8526E58C}"/>
              </a:ext>
            </a:extLst>
          </xdr:cNvPr>
          <xdr:cNvSpPr/>
        </xdr:nvSpPr>
        <xdr:spPr>
          <a:xfrm>
            <a:off x="7372349" y="1457325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indent="0" algn="ctr" defTabSz="914400" rtl="0" eaLnBrk="1" latinLnBrk="0" hangingPunct="1"/>
            <a:fld id="{48388D1D-CACA-44D3-AF20-BD87316BA62E}" type="TxLink">
              <a:rPr lang="en-US" sz="2000" b="1" i="0" u="none" strike="noStrike" kern="1200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ea typeface="+mn-ea"/>
                <a:cs typeface="Calibri"/>
              </a:rPr>
              <a:pPr marL="0" indent="0" algn="ctr" defTabSz="914400" rtl="0" eaLnBrk="1" latinLnBrk="0" hangingPunct="1"/>
              <a:t>15</a:t>
            </a:fld>
            <a:endParaRPr lang="fr-FR" sz="2000" b="1" i="0" u="none" strike="noStrike" kern="120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endParaRPr>
          </a:p>
        </xdr:txBody>
      </xdr:sp>
    </xdr:grpSp>
    <xdr:clientData/>
  </xdr:twoCellAnchor>
  <xdr:twoCellAnchor>
    <xdr:from>
      <xdr:col>13</xdr:col>
      <xdr:colOff>476248</xdr:colOff>
      <xdr:row>4</xdr:row>
      <xdr:rowOff>171450</xdr:rowOff>
    </xdr:from>
    <xdr:to>
      <xdr:col>23</xdr:col>
      <xdr:colOff>238125</xdr:colOff>
      <xdr:row>10</xdr:row>
      <xdr:rowOff>142875</xdr:rowOff>
    </xdr:to>
    <xdr:sp macro="" textlink="">
      <xdr:nvSpPr>
        <xdr:cNvPr id="99" name="Rectangle : coins arrondis 98">
          <a:extLst>
            <a:ext uri="{FF2B5EF4-FFF2-40B4-BE49-F238E27FC236}">
              <a16:creationId xmlns:a16="http://schemas.microsoft.com/office/drawing/2014/main" id="{2E283E58-C22F-4CF7-9435-FFF69D859FB6}"/>
            </a:ext>
          </a:extLst>
        </xdr:cNvPr>
        <xdr:cNvSpPr/>
      </xdr:nvSpPr>
      <xdr:spPr>
        <a:xfrm>
          <a:off x="10439398" y="933450"/>
          <a:ext cx="7381877" cy="1114425"/>
        </a:xfrm>
        <a:prstGeom prst="roundRect">
          <a:avLst>
            <a:gd name="adj" fmla="val 16239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 editAs="oneCell">
    <xdr:from>
      <xdr:col>13</xdr:col>
      <xdr:colOff>428623</xdr:colOff>
      <xdr:row>5</xdr:row>
      <xdr:rowOff>104775</xdr:rowOff>
    </xdr:from>
    <xdr:to>
      <xdr:col>23</xdr:col>
      <xdr:colOff>219073</xdr:colOff>
      <xdr:row>10</xdr:row>
      <xdr:rowOff>142875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98" name="Date Cdme 3">
              <a:extLst>
                <a:ext uri="{FF2B5EF4-FFF2-40B4-BE49-F238E27FC236}">
                  <a16:creationId xmlns:a16="http://schemas.microsoft.com/office/drawing/2014/main" id="{DD4CBCCD-A586-488A-A7C6-55E9B2D564A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Cdme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391773" y="1057275"/>
              <a:ext cx="7410450" cy="990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  <xdr:twoCellAnchor>
    <xdr:from>
      <xdr:col>13</xdr:col>
      <xdr:colOff>323849</xdr:colOff>
      <xdr:row>4</xdr:row>
      <xdr:rowOff>142875</xdr:rowOff>
    </xdr:from>
    <xdr:to>
      <xdr:col>16</xdr:col>
      <xdr:colOff>504825</xdr:colOff>
      <xdr:row>7</xdr:row>
      <xdr:rowOff>28212</xdr:rowOff>
    </xdr:to>
    <xdr:sp macro="" textlink="">
      <xdr:nvSpPr>
        <xdr:cNvPr id="15" name="Rectangle : coins arrondis 14">
          <a:extLst>
            <a:ext uri="{FF2B5EF4-FFF2-40B4-BE49-F238E27FC236}">
              <a16:creationId xmlns:a16="http://schemas.microsoft.com/office/drawing/2014/main" id="{881F7598-30BF-4354-8825-98624B451B75}"/>
            </a:ext>
          </a:extLst>
        </xdr:cNvPr>
        <xdr:cNvSpPr/>
      </xdr:nvSpPr>
      <xdr:spPr>
        <a:xfrm>
          <a:off x="10286999" y="904875"/>
          <a:ext cx="24669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Période</a:t>
          </a:r>
          <a:r>
            <a:rPr lang="fr-FR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calendaire</a:t>
          </a:r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 editAs="oneCell">
    <xdr:from>
      <xdr:col>4</xdr:col>
      <xdr:colOff>228597</xdr:colOff>
      <xdr:row>14</xdr:row>
      <xdr:rowOff>133350</xdr:rowOff>
    </xdr:from>
    <xdr:to>
      <xdr:col>9</xdr:col>
      <xdr:colOff>238125</xdr:colOff>
      <xdr:row>23</xdr:row>
      <xdr:rowOff>171450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0" name="Nom Client">
              <a:extLst>
                <a:ext uri="{FF2B5EF4-FFF2-40B4-BE49-F238E27FC236}">
                  <a16:creationId xmlns:a16="http://schemas.microsoft.com/office/drawing/2014/main" id="{AE4D1334-17B9-4B2E-9849-68413307367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om Client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276597" y="2800350"/>
              <a:ext cx="3876678" cy="1752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3</xdr:col>
      <xdr:colOff>723900</xdr:colOff>
      <xdr:row>11</xdr:row>
      <xdr:rowOff>171450</xdr:rowOff>
    </xdr:from>
    <xdr:to>
      <xdr:col>4</xdr:col>
      <xdr:colOff>619125</xdr:colOff>
      <xdr:row>15</xdr:row>
      <xdr:rowOff>66675</xdr:rowOff>
    </xdr:to>
    <xdr:pic>
      <xdr:nvPicPr>
        <xdr:cNvPr id="50" name="Graphique 49" descr="Public cible avec un remplissage uni">
          <a:extLst>
            <a:ext uri="{FF2B5EF4-FFF2-40B4-BE49-F238E27FC236}">
              <a16:creationId xmlns:a16="http://schemas.microsoft.com/office/drawing/2014/main" id="{2682E48C-48BA-4166-A820-5838F145C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3009900" y="2266950"/>
          <a:ext cx="657225" cy="657225"/>
        </a:xfrm>
        <a:prstGeom prst="rect">
          <a:avLst/>
        </a:prstGeom>
      </xdr:spPr>
    </xdr:pic>
    <xdr:clientData/>
  </xdr:twoCellAnchor>
  <xdr:twoCellAnchor editAs="oneCell">
    <xdr:from>
      <xdr:col>11</xdr:col>
      <xdr:colOff>200019</xdr:colOff>
      <xdr:row>15</xdr:row>
      <xdr:rowOff>28576</xdr:rowOff>
    </xdr:from>
    <xdr:to>
      <xdr:col>12</xdr:col>
      <xdr:colOff>628650</xdr:colOff>
      <xdr:row>23</xdr:row>
      <xdr:rowOff>85726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1" name="Region 2">
              <a:extLst>
                <a:ext uri="{FF2B5EF4-FFF2-40B4-BE49-F238E27FC236}">
                  <a16:creationId xmlns:a16="http://schemas.microsoft.com/office/drawing/2014/main" id="{72F8112C-9901-414B-A5B6-F870FCE32C4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39169" y="2886076"/>
              <a:ext cx="1190631" cy="1581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>
    <xdr:from>
      <xdr:col>11</xdr:col>
      <xdr:colOff>95246</xdr:colOff>
      <xdr:row>12</xdr:row>
      <xdr:rowOff>76200</xdr:rowOff>
    </xdr:from>
    <xdr:to>
      <xdr:col>13</xdr:col>
      <xdr:colOff>66671</xdr:colOff>
      <xdr:row>14</xdr:row>
      <xdr:rowOff>152037</xdr:rowOff>
    </xdr:to>
    <xdr:sp macro="" textlink="">
      <xdr:nvSpPr>
        <xdr:cNvPr id="102" name="Rectangle : coins arrondis 101">
          <a:extLst>
            <a:ext uri="{FF2B5EF4-FFF2-40B4-BE49-F238E27FC236}">
              <a16:creationId xmlns:a16="http://schemas.microsoft.com/office/drawing/2014/main" id="{594C49CA-C8D0-4E1E-823A-7D298753D937}"/>
            </a:ext>
          </a:extLst>
        </xdr:cNvPr>
        <xdr:cNvSpPr/>
      </xdr:nvSpPr>
      <xdr:spPr>
        <a:xfrm>
          <a:off x="8534396" y="2362200"/>
          <a:ext cx="1495425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Régions</a:t>
          </a:r>
        </a:p>
      </xdr:txBody>
    </xdr:sp>
    <xdr:clientData/>
  </xdr:twoCellAnchor>
  <xdr:twoCellAnchor>
    <xdr:from>
      <xdr:col>10</xdr:col>
      <xdr:colOff>104772</xdr:colOff>
      <xdr:row>13</xdr:row>
      <xdr:rowOff>28573</xdr:rowOff>
    </xdr:from>
    <xdr:to>
      <xdr:col>10</xdr:col>
      <xdr:colOff>152397</xdr:colOff>
      <xdr:row>23</xdr:row>
      <xdr:rowOff>31573</xdr:rowOff>
    </xdr:to>
    <xdr:sp macro="" textlink="">
      <xdr:nvSpPr>
        <xdr:cNvPr id="103" name="Rectangle 102">
          <a:extLst>
            <a:ext uri="{FF2B5EF4-FFF2-40B4-BE49-F238E27FC236}">
              <a16:creationId xmlns:a16="http://schemas.microsoft.com/office/drawing/2014/main" id="{6DDBA03F-D495-457E-B503-C19BEE690925}"/>
            </a:ext>
          </a:extLst>
        </xdr:cNvPr>
        <xdr:cNvSpPr/>
      </xdr:nvSpPr>
      <xdr:spPr>
        <a:xfrm flipH="1">
          <a:off x="7781922" y="2505073"/>
          <a:ext cx="47625" cy="1908000"/>
        </a:xfrm>
        <a:prstGeom prst="rect">
          <a:avLst/>
        </a:prstGeom>
        <a:solidFill>
          <a:schemeClr val="bg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 editAs="oneCell">
    <xdr:from>
      <xdr:col>10</xdr:col>
      <xdr:colOff>457197</xdr:colOff>
      <xdr:row>12</xdr:row>
      <xdr:rowOff>57150</xdr:rowOff>
    </xdr:from>
    <xdr:to>
      <xdr:col>11</xdr:col>
      <xdr:colOff>228597</xdr:colOff>
      <xdr:row>15</xdr:row>
      <xdr:rowOff>19050</xdr:rowOff>
    </xdr:to>
    <xdr:pic>
      <xdr:nvPicPr>
        <xdr:cNvPr id="104" name="Graphique 103" descr="Rose des vents avec un remplissage uni">
          <a:extLst>
            <a:ext uri="{FF2B5EF4-FFF2-40B4-BE49-F238E27FC236}">
              <a16:creationId xmlns:a16="http://schemas.microsoft.com/office/drawing/2014/main" id="{42C7F302-340C-46FA-AFF0-8959493B1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8134347" y="2343150"/>
          <a:ext cx="533400" cy="533400"/>
        </a:xfrm>
        <a:prstGeom prst="rect">
          <a:avLst/>
        </a:prstGeom>
      </xdr:spPr>
    </xdr:pic>
    <xdr:clientData/>
  </xdr:twoCellAnchor>
  <xdr:twoCellAnchor>
    <xdr:from>
      <xdr:col>13</xdr:col>
      <xdr:colOff>504823</xdr:colOff>
      <xdr:row>11</xdr:row>
      <xdr:rowOff>123826</xdr:rowOff>
    </xdr:from>
    <xdr:to>
      <xdr:col>23</xdr:col>
      <xdr:colOff>228601</xdr:colOff>
      <xdr:row>24</xdr:row>
      <xdr:rowOff>152400</xdr:rowOff>
    </xdr:to>
    <xdr:sp macro="" textlink="">
      <xdr:nvSpPr>
        <xdr:cNvPr id="105" name="Rectangle : coins arrondis 104">
          <a:extLst>
            <a:ext uri="{FF2B5EF4-FFF2-40B4-BE49-F238E27FC236}">
              <a16:creationId xmlns:a16="http://schemas.microsoft.com/office/drawing/2014/main" id="{E4501391-7A02-4F8A-9088-94B0CE02A4F9}"/>
            </a:ext>
          </a:extLst>
        </xdr:cNvPr>
        <xdr:cNvSpPr/>
      </xdr:nvSpPr>
      <xdr:spPr>
        <a:xfrm>
          <a:off x="10467973" y="2219326"/>
          <a:ext cx="7343778" cy="2505074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14</xdr:col>
      <xdr:colOff>295271</xdr:colOff>
      <xdr:row>12</xdr:row>
      <xdr:rowOff>66675</xdr:rowOff>
    </xdr:from>
    <xdr:to>
      <xdr:col>17</xdr:col>
      <xdr:colOff>57150</xdr:colOff>
      <xdr:row>14</xdr:row>
      <xdr:rowOff>142512</xdr:rowOff>
    </xdr:to>
    <xdr:sp macro="" textlink="">
      <xdr:nvSpPr>
        <xdr:cNvPr id="106" name="Rectangle : coins arrondis 105">
          <a:extLst>
            <a:ext uri="{FF2B5EF4-FFF2-40B4-BE49-F238E27FC236}">
              <a16:creationId xmlns:a16="http://schemas.microsoft.com/office/drawing/2014/main" id="{B240929A-E14E-4599-879D-D931B612B882}"/>
            </a:ext>
          </a:extLst>
        </xdr:cNvPr>
        <xdr:cNvSpPr/>
      </xdr:nvSpPr>
      <xdr:spPr>
        <a:xfrm>
          <a:off x="11020421" y="2352675"/>
          <a:ext cx="2047879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Top 3 - Clients</a:t>
          </a:r>
        </a:p>
      </xdr:txBody>
    </xdr:sp>
    <xdr:clientData/>
  </xdr:twoCellAnchor>
  <xdr:twoCellAnchor editAs="oneCell">
    <xdr:from>
      <xdr:col>13</xdr:col>
      <xdr:colOff>733426</xdr:colOff>
      <xdr:row>12</xdr:row>
      <xdr:rowOff>38101</xdr:rowOff>
    </xdr:from>
    <xdr:to>
      <xdr:col>14</xdr:col>
      <xdr:colOff>466726</xdr:colOff>
      <xdr:row>14</xdr:row>
      <xdr:rowOff>152401</xdr:rowOff>
    </xdr:to>
    <xdr:pic>
      <xdr:nvPicPr>
        <xdr:cNvPr id="53" name="Graphique 52" descr="Podium avec un remplissage uni">
          <a:extLst>
            <a:ext uri="{FF2B5EF4-FFF2-40B4-BE49-F238E27FC236}">
              <a16:creationId xmlns:a16="http://schemas.microsoft.com/office/drawing/2014/main" id="{CF98A0FF-0B6C-4B73-AB34-06875A538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696576" y="2324101"/>
          <a:ext cx="495300" cy="495300"/>
        </a:xfrm>
        <a:prstGeom prst="rect">
          <a:avLst/>
        </a:prstGeom>
      </xdr:spPr>
    </xdr:pic>
    <xdr:clientData/>
  </xdr:twoCellAnchor>
  <xdr:twoCellAnchor>
    <xdr:from>
      <xdr:col>18</xdr:col>
      <xdr:colOff>142875</xdr:colOff>
      <xdr:row>14</xdr:row>
      <xdr:rowOff>0</xdr:rowOff>
    </xdr:from>
    <xdr:to>
      <xdr:col>18</xdr:col>
      <xdr:colOff>695325</xdr:colOff>
      <xdr:row>16</xdr:row>
      <xdr:rowOff>171450</xdr:rowOff>
    </xdr:to>
    <xdr:sp macro="" textlink="">
      <xdr:nvSpPr>
        <xdr:cNvPr id="54" name="Ellipse 53">
          <a:extLst>
            <a:ext uri="{FF2B5EF4-FFF2-40B4-BE49-F238E27FC236}">
              <a16:creationId xmlns:a16="http://schemas.microsoft.com/office/drawing/2014/main" id="{0CC4917E-53AC-4A1E-B0F8-4DA570554E72}"/>
            </a:ext>
          </a:extLst>
        </xdr:cNvPr>
        <xdr:cNvSpPr/>
      </xdr:nvSpPr>
      <xdr:spPr>
        <a:xfrm>
          <a:off x="13916025" y="2667000"/>
          <a:ext cx="552450" cy="552450"/>
        </a:xfrm>
        <a:prstGeom prst="ellipse">
          <a:avLst/>
        </a:prstGeom>
        <a:solidFill>
          <a:schemeClr val="accent2"/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32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Arial Black" panose="020B0A04020102020204" pitchFamily="34" charset="0"/>
            </a:rPr>
            <a:t>1</a:t>
          </a:r>
        </a:p>
      </xdr:txBody>
    </xdr:sp>
    <xdr:clientData/>
  </xdr:twoCellAnchor>
  <xdr:twoCellAnchor>
    <xdr:from>
      <xdr:col>15</xdr:col>
      <xdr:colOff>238125</xdr:colOff>
      <xdr:row>15</xdr:row>
      <xdr:rowOff>85725</xdr:rowOff>
    </xdr:from>
    <xdr:to>
      <xdr:col>16</xdr:col>
      <xdr:colOff>28575</xdr:colOff>
      <xdr:row>18</xdr:row>
      <xdr:rowOff>66675</xdr:rowOff>
    </xdr:to>
    <xdr:sp macro="" textlink="">
      <xdr:nvSpPr>
        <xdr:cNvPr id="107" name="Ellipse 106">
          <a:extLst>
            <a:ext uri="{FF2B5EF4-FFF2-40B4-BE49-F238E27FC236}">
              <a16:creationId xmlns:a16="http://schemas.microsoft.com/office/drawing/2014/main" id="{2EE866FD-A409-4419-82AF-7A2E53C6874E}"/>
            </a:ext>
          </a:extLst>
        </xdr:cNvPr>
        <xdr:cNvSpPr/>
      </xdr:nvSpPr>
      <xdr:spPr>
        <a:xfrm>
          <a:off x="11725275" y="2943225"/>
          <a:ext cx="552450" cy="552450"/>
        </a:xfrm>
        <a:prstGeom prst="ellipse">
          <a:avLst/>
        </a:prstGeom>
        <a:solidFill>
          <a:schemeClr val="accent2"/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32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Arial Black" panose="020B0A04020102020204" pitchFamily="34" charset="0"/>
            </a:rPr>
            <a:t>2</a:t>
          </a:r>
        </a:p>
      </xdr:txBody>
    </xdr:sp>
    <xdr:clientData/>
  </xdr:twoCellAnchor>
  <xdr:twoCellAnchor>
    <xdr:from>
      <xdr:col>21</xdr:col>
      <xdr:colOff>47625</xdr:colOff>
      <xdr:row>15</xdr:row>
      <xdr:rowOff>142875</xdr:rowOff>
    </xdr:from>
    <xdr:to>
      <xdr:col>21</xdr:col>
      <xdr:colOff>600075</xdr:colOff>
      <xdr:row>18</xdr:row>
      <xdr:rowOff>123825</xdr:rowOff>
    </xdr:to>
    <xdr:sp macro="" textlink="">
      <xdr:nvSpPr>
        <xdr:cNvPr id="108" name="Ellipse 107">
          <a:extLst>
            <a:ext uri="{FF2B5EF4-FFF2-40B4-BE49-F238E27FC236}">
              <a16:creationId xmlns:a16="http://schemas.microsoft.com/office/drawing/2014/main" id="{95EE91C1-F3FB-4292-8279-6248445EBD3C}"/>
            </a:ext>
          </a:extLst>
        </xdr:cNvPr>
        <xdr:cNvSpPr/>
      </xdr:nvSpPr>
      <xdr:spPr>
        <a:xfrm>
          <a:off x="16106775" y="3000375"/>
          <a:ext cx="552450" cy="552450"/>
        </a:xfrm>
        <a:prstGeom prst="ellipse">
          <a:avLst/>
        </a:prstGeom>
        <a:solidFill>
          <a:schemeClr val="accent2"/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fr-FR" sz="32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Arial Black" panose="020B0A04020102020204" pitchFamily="34" charset="0"/>
            </a:rPr>
            <a:t>3</a:t>
          </a:r>
        </a:p>
      </xdr:txBody>
    </xdr:sp>
    <xdr:clientData/>
  </xdr:twoCellAnchor>
  <xdr:twoCellAnchor>
    <xdr:from>
      <xdr:col>17</xdr:col>
      <xdr:colOff>495298</xdr:colOff>
      <xdr:row>19</xdr:row>
      <xdr:rowOff>171451</xdr:rowOff>
    </xdr:from>
    <xdr:to>
      <xdr:col>19</xdr:col>
      <xdr:colOff>400049</xdr:colOff>
      <xdr:row>22</xdr:row>
      <xdr:rowOff>56788</xdr:rowOff>
    </xdr:to>
    <xdr:sp macro="" textlink="'Liste TCD'!L4">
      <xdr:nvSpPr>
        <xdr:cNvPr id="109" name="Rectangle : coins arrondis 108">
          <a:extLst>
            <a:ext uri="{FF2B5EF4-FFF2-40B4-BE49-F238E27FC236}">
              <a16:creationId xmlns:a16="http://schemas.microsoft.com/office/drawing/2014/main" id="{E80B9CE8-3FF3-4900-9B47-313E864C6956}"/>
            </a:ext>
          </a:extLst>
        </xdr:cNvPr>
        <xdr:cNvSpPr/>
      </xdr:nvSpPr>
      <xdr:spPr>
        <a:xfrm>
          <a:off x="13506448" y="3790951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50D14BD9-DD47-40CE-81D7-E3D57CB364A1}" type="TxLink">
            <a:rPr lang="en-US" sz="2000" b="1" i="0" u="none" strike="noStrike" kern="120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67.181 €</a:t>
          </a:fld>
          <a:endParaRPr lang="fr-FR" sz="2000" b="1" i="0" u="none" strike="noStrike" kern="120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14</xdr:col>
      <xdr:colOff>600073</xdr:colOff>
      <xdr:row>21</xdr:row>
      <xdr:rowOff>47626</xdr:rowOff>
    </xdr:from>
    <xdr:to>
      <xdr:col>16</xdr:col>
      <xdr:colOff>504824</xdr:colOff>
      <xdr:row>23</xdr:row>
      <xdr:rowOff>123463</xdr:rowOff>
    </xdr:to>
    <xdr:sp macro="" textlink="'Liste TCD'!L5">
      <xdr:nvSpPr>
        <xdr:cNvPr id="110" name="Rectangle : coins arrondis 109">
          <a:extLst>
            <a:ext uri="{FF2B5EF4-FFF2-40B4-BE49-F238E27FC236}">
              <a16:creationId xmlns:a16="http://schemas.microsoft.com/office/drawing/2014/main" id="{48766809-9D7B-49C0-AFB5-A7F3C16CB064}"/>
            </a:ext>
          </a:extLst>
        </xdr:cNvPr>
        <xdr:cNvSpPr/>
      </xdr:nvSpPr>
      <xdr:spPr>
        <a:xfrm>
          <a:off x="11325223" y="4048126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A177C05C-E496-4BF2-8763-2E25C69EE3B0}" type="TxLink">
            <a:rPr lang="en-US" sz="2000" b="1" i="0" u="none" strike="noStrike" kern="120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50.198 €</a:t>
          </a:fld>
          <a:endParaRPr lang="fr-FR" sz="2000" b="1" i="0" u="none" strike="noStrike" kern="120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20</xdr:col>
      <xdr:colOff>419098</xdr:colOff>
      <xdr:row>21</xdr:row>
      <xdr:rowOff>85726</xdr:rowOff>
    </xdr:from>
    <xdr:to>
      <xdr:col>22</xdr:col>
      <xdr:colOff>323849</xdr:colOff>
      <xdr:row>23</xdr:row>
      <xdr:rowOff>161563</xdr:rowOff>
    </xdr:to>
    <xdr:sp macro="" textlink="'Liste TCD'!L6">
      <xdr:nvSpPr>
        <xdr:cNvPr id="111" name="Rectangle : coins arrondis 110">
          <a:extLst>
            <a:ext uri="{FF2B5EF4-FFF2-40B4-BE49-F238E27FC236}">
              <a16:creationId xmlns:a16="http://schemas.microsoft.com/office/drawing/2014/main" id="{ACA3A3DB-00DC-4D4C-A7F1-76A9D773CEE2}"/>
            </a:ext>
          </a:extLst>
        </xdr:cNvPr>
        <xdr:cNvSpPr/>
      </xdr:nvSpPr>
      <xdr:spPr>
        <a:xfrm>
          <a:off x="15716248" y="4086226"/>
          <a:ext cx="1428751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9AAB2835-6FAE-4B08-BE6F-B006A4AD4C7A}" type="TxLink">
            <a:rPr lang="en-US" sz="2000" b="1" i="0" u="none" strike="noStrike" kern="120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rPr>
            <a:pPr marL="0" indent="0" algn="ctr" defTabSz="914400" rtl="0" eaLnBrk="1" latinLnBrk="0" hangingPunct="1"/>
            <a:t>43.703 €</a:t>
          </a:fld>
          <a:endParaRPr lang="fr-FR" sz="2000" b="1" i="0" u="none" strike="noStrike" kern="120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14</xdr:col>
      <xdr:colOff>342900</xdr:colOff>
      <xdr:row>18</xdr:row>
      <xdr:rowOff>180976</xdr:rowOff>
    </xdr:from>
    <xdr:to>
      <xdr:col>16</xdr:col>
      <xdr:colOff>685800</xdr:colOff>
      <xdr:row>21</xdr:row>
      <xdr:rowOff>66313</xdr:rowOff>
    </xdr:to>
    <xdr:sp macro="" textlink="'Liste TCD'!K5">
      <xdr:nvSpPr>
        <xdr:cNvPr id="112" name="Rectangle : coins arrondis 111">
          <a:extLst>
            <a:ext uri="{FF2B5EF4-FFF2-40B4-BE49-F238E27FC236}">
              <a16:creationId xmlns:a16="http://schemas.microsoft.com/office/drawing/2014/main" id="{E86D4121-3C02-4CEA-9704-2C5DA8E905E3}"/>
            </a:ext>
          </a:extLst>
        </xdr:cNvPr>
        <xdr:cNvSpPr/>
      </xdr:nvSpPr>
      <xdr:spPr>
        <a:xfrm>
          <a:off x="11068050" y="3609976"/>
          <a:ext cx="1866900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11A33F82-F918-46DC-858C-B065D1AF1289}" type="TxLink">
            <a:rPr lang="en-US" sz="1800" b="0" kern="1200" cap="none" spc="0">
              <a:ln w="0"/>
              <a:solidFill>
                <a:schemeClr val="accent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pPr marL="0" indent="0" algn="ctr" defTabSz="914400" rtl="0" eaLnBrk="1" latinLnBrk="0" hangingPunct="1"/>
            <a:t>Company H</a:t>
          </a:fld>
          <a:endParaRPr lang="fr-FR" sz="1800" b="0" kern="1200" cap="none" spc="0">
            <a:ln w="0"/>
            <a:solidFill>
              <a:schemeClr val="accent2">
                <a:lumMod val="75000"/>
              </a:schemeClr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17</xdr:col>
      <xdr:colOff>200025</xdr:colOff>
      <xdr:row>17</xdr:row>
      <xdr:rowOff>85726</xdr:rowOff>
    </xdr:from>
    <xdr:to>
      <xdr:col>19</xdr:col>
      <xdr:colOff>542925</xdr:colOff>
      <xdr:row>19</xdr:row>
      <xdr:rowOff>161563</xdr:rowOff>
    </xdr:to>
    <xdr:sp macro="" textlink="'Liste TCD'!K4">
      <xdr:nvSpPr>
        <xdr:cNvPr id="113" name="Rectangle : coins arrondis 112">
          <a:extLst>
            <a:ext uri="{FF2B5EF4-FFF2-40B4-BE49-F238E27FC236}">
              <a16:creationId xmlns:a16="http://schemas.microsoft.com/office/drawing/2014/main" id="{149A0C16-6A69-4C5B-9BDA-20FCA7D7EFE9}"/>
            </a:ext>
          </a:extLst>
        </xdr:cNvPr>
        <xdr:cNvSpPr/>
      </xdr:nvSpPr>
      <xdr:spPr>
        <a:xfrm>
          <a:off x="13211175" y="3324226"/>
          <a:ext cx="1866900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BD1CF469-0F79-457D-94AA-933513E9E11C}" type="TxLink">
            <a:rPr lang="en-US" sz="1800" b="0" kern="1200" cap="none" spc="0">
              <a:ln w="0"/>
              <a:solidFill>
                <a:schemeClr val="accent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pPr marL="0" indent="0" algn="ctr" defTabSz="914400" rtl="0" eaLnBrk="1" latinLnBrk="0" hangingPunct="1"/>
            <a:t>Company D</a:t>
          </a:fld>
          <a:endParaRPr lang="fr-FR" sz="1800" b="0" kern="1200" cap="none" spc="0">
            <a:ln w="0"/>
            <a:solidFill>
              <a:schemeClr val="accent2">
                <a:lumMod val="75000"/>
              </a:schemeClr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20</xdr:col>
      <xdr:colOff>161925</xdr:colOff>
      <xdr:row>19</xdr:row>
      <xdr:rowOff>114301</xdr:rowOff>
    </xdr:from>
    <xdr:to>
      <xdr:col>22</xdr:col>
      <xdr:colOff>504825</xdr:colOff>
      <xdr:row>21</xdr:row>
      <xdr:rowOff>190138</xdr:rowOff>
    </xdr:to>
    <xdr:sp macro="" textlink="'Liste TCD'!K6">
      <xdr:nvSpPr>
        <xdr:cNvPr id="114" name="Rectangle : coins arrondis 113">
          <a:extLst>
            <a:ext uri="{FF2B5EF4-FFF2-40B4-BE49-F238E27FC236}">
              <a16:creationId xmlns:a16="http://schemas.microsoft.com/office/drawing/2014/main" id="{35ACA38F-D18F-48D6-B197-2096386D29E0}"/>
            </a:ext>
          </a:extLst>
        </xdr:cNvPr>
        <xdr:cNvSpPr/>
      </xdr:nvSpPr>
      <xdr:spPr>
        <a:xfrm>
          <a:off x="15459075" y="3733801"/>
          <a:ext cx="1866900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 defTabSz="914400" rtl="0" eaLnBrk="1" latinLnBrk="0" hangingPunct="1"/>
          <a:fld id="{54FCD941-F9C9-4ED3-864B-82DB5EB7B211}" type="TxLink">
            <a:rPr lang="en-US" sz="1800" b="0" kern="1200" cap="none" spc="0">
              <a:ln w="0"/>
              <a:solidFill>
                <a:schemeClr val="accent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rPr>
            <a:pPr marL="0" indent="0" algn="ctr" defTabSz="914400" rtl="0" eaLnBrk="1" latinLnBrk="0" hangingPunct="1"/>
            <a:t>Company BB</a:t>
          </a:fld>
          <a:endParaRPr lang="fr-FR" sz="1800" b="0" kern="1200" cap="none" spc="0">
            <a:ln w="0"/>
            <a:solidFill>
              <a:schemeClr val="accent2">
                <a:lumMod val="75000"/>
              </a:schemeClr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0.00092</cdr:x>
      <cdr:y>0</cdr:y>
    </cdr:from>
    <cdr:to>
      <cdr:x>0.61956</cdr:x>
      <cdr:y>0.15472</cdr:y>
    </cdr:to>
    <cdr:sp macro="" textlink="">
      <cdr:nvSpPr>
        <cdr:cNvPr id="2" name="Rectangle : coins arrondis 1">
          <a:extLst xmlns:a="http://schemas.openxmlformats.org/drawingml/2006/main">
            <a:ext uri="{FF2B5EF4-FFF2-40B4-BE49-F238E27FC236}">
              <a16:creationId xmlns:a16="http://schemas.microsoft.com/office/drawing/2014/main" id="{674A1201-C351-4BB9-895E-EBCE510D7D92}"/>
            </a:ext>
          </a:extLst>
        </cdr:cNvPr>
        <cdr:cNvSpPr/>
      </cdr:nvSpPr>
      <cdr:spPr>
        <a:xfrm xmlns:a="http://schemas.openxmlformats.org/drawingml/2006/main">
          <a:off x="9013" y="0"/>
          <a:ext cx="6033967" cy="456850"/>
        </a:xfrm>
        <a:prstGeom xmlns:a="http://schemas.openxmlformats.org/drawingml/2006/main" prst="roundRect">
          <a:avLst>
            <a:gd name="adj" fmla="val 0"/>
          </a:avLst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fr-FR" sz="1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Evolution</a:t>
          </a:r>
          <a:r>
            <a:rPr lang="fr-FR" sz="1800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anuelle des ventes</a:t>
          </a:r>
          <a:endParaRPr lang="fr-FR" sz="18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cdr:txBody>
    </cdr:sp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19047</xdr:colOff>
      <xdr:row>3</xdr:row>
      <xdr:rowOff>180975</xdr:rowOff>
    </xdr:from>
    <xdr:to>
      <xdr:col>24</xdr:col>
      <xdr:colOff>9524</xdr:colOff>
      <xdr:row>47</xdr:row>
      <xdr:rowOff>9525</xdr:rowOff>
    </xdr:to>
    <xdr:sp macro="" textlink="">
      <xdr:nvSpPr>
        <xdr:cNvPr id="2" name="Rectangle : coins arrondis 1">
          <a:extLst>
            <a:ext uri="{FF2B5EF4-FFF2-40B4-BE49-F238E27FC236}">
              <a16:creationId xmlns:a16="http://schemas.microsoft.com/office/drawing/2014/main" id="{3350428B-5911-47F5-8E52-7C02E2F7DFF0}"/>
            </a:ext>
          </a:extLst>
        </xdr:cNvPr>
        <xdr:cNvSpPr/>
      </xdr:nvSpPr>
      <xdr:spPr>
        <a:xfrm>
          <a:off x="2305047" y="752475"/>
          <a:ext cx="16049627" cy="8210550"/>
        </a:xfrm>
        <a:prstGeom prst="roundRect">
          <a:avLst>
            <a:gd name="adj" fmla="val 0"/>
          </a:avLst>
        </a:prstGeom>
        <a:solidFill>
          <a:schemeClr val="bg1">
            <a:lumMod val="9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3</xdr:col>
      <xdr:colOff>0</xdr:colOff>
      <xdr:row>47</xdr:row>
      <xdr:rowOff>19050</xdr:rowOff>
    </xdr:to>
    <xdr:sp macro="" textlink="">
      <xdr:nvSpPr>
        <xdr:cNvPr id="3" name="Rectangle : coins arrondis 2">
          <a:extLst>
            <a:ext uri="{FF2B5EF4-FFF2-40B4-BE49-F238E27FC236}">
              <a16:creationId xmlns:a16="http://schemas.microsoft.com/office/drawing/2014/main" id="{DEAF831F-72B5-43E1-BC13-108734B111BB}"/>
            </a:ext>
          </a:extLst>
        </xdr:cNvPr>
        <xdr:cNvSpPr/>
      </xdr:nvSpPr>
      <xdr:spPr>
        <a:xfrm>
          <a:off x="0" y="0"/>
          <a:ext cx="2286000" cy="8972550"/>
        </a:xfrm>
        <a:prstGeom prst="roundRect">
          <a:avLst>
            <a:gd name="adj" fmla="val 0"/>
          </a:avLst>
        </a:prstGeom>
        <a:solidFill>
          <a:srgbClr val="304057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sz="1600"/>
        </a:p>
      </xdr:txBody>
    </xdr:sp>
    <xdr:clientData/>
  </xdr:twoCellAnchor>
  <xdr:twoCellAnchor editAs="oneCell">
    <xdr:from>
      <xdr:col>0</xdr:col>
      <xdr:colOff>314325</xdr:colOff>
      <xdr:row>9</xdr:row>
      <xdr:rowOff>57150</xdr:rowOff>
    </xdr:from>
    <xdr:to>
      <xdr:col>3</xdr:col>
      <xdr:colOff>9525</xdr:colOff>
      <xdr:row>47</xdr:row>
      <xdr:rowOff>19049</xdr:rowOff>
    </xdr:to>
    <xdr:pic>
      <xdr:nvPicPr>
        <xdr:cNvPr id="4" name="Image 3" descr="Une vue en plongée d’immeubles et du ciel">
          <a:extLst>
            <a:ext uri="{FF2B5EF4-FFF2-40B4-BE49-F238E27FC236}">
              <a16:creationId xmlns:a16="http://schemas.microsoft.com/office/drawing/2014/main" id="{161896DB-FB30-481A-9A93-34754290FD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35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48" r="18581"/>
        <a:stretch/>
      </xdr:blipFill>
      <xdr:spPr>
        <a:xfrm>
          <a:off x="314325" y="1771650"/>
          <a:ext cx="1981200" cy="7200899"/>
        </a:xfrm>
        <a:prstGeom prst="rect">
          <a:avLst/>
        </a:prstGeom>
      </xdr:spPr>
    </xdr:pic>
    <xdr:clientData/>
  </xdr:twoCellAnchor>
  <xdr:twoCellAnchor>
    <xdr:from>
      <xdr:col>0</xdr:col>
      <xdr:colOff>314326</xdr:colOff>
      <xdr:row>0</xdr:row>
      <xdr:rowOff>180976</xdr:rowOff>
    </xdr:from>
    <xdr:to>
      <xdr:col>2</xdr:col>
      <xdr:colOff>742951</xdr:colOff>
      <xdr:row>47</xdr:row>
      <xdr:rowOff>28577</xdr:rowOff>
    </xdr:to>
    <xdr:sp macro="" textlink="">
      <xdr:nvSpPr>
        <xdr:cNvPr id="5" name="Rectangle : avec coins arrondis en haut 4">
          <a:extLst>
            <a:ext uri="{FF2B5EF4-FFF2-40B4-BE49-F238E27FC236}">
              <a16:creationId xmlns:a16="http://schemas.microsoft.com/office/drawing/2014/main" id="{D4360061-DC05-4F53-B1E7-D365F1617EB4}"/>
            </a:ext>
          </a:extLst>
        </xdr:cNvPr>
        <xdr:cNvSpPr/>
      </xdr:nvSpPr>
      <xdr:spPr>
        <a:xfrm rot="16200000">
          <a:off x="-3109912" y="3605214"/>
          <a:ext cx="8801101" cy="1952625"/>
        </a:xfrm>
        <a:prstGeom prst="round2SameRect">
          <a:avLst/>
        </a:prstGeom>
        <a:solidFill>
          <a:srgbClr val="4472C4">
            <a:alpha val="36863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0</xdr:col>
      <xdr:colOff>542926</xdr:colOff>
      <xdr:row>24</xdr:row>
      <xdr:rowOff>34539</xdr:rowOff>
    </xdr:from>
    <xdr:to>
      <xdr:col>3</xdr:col>
      <xdr:colOff>9526</xdr:colOff>
      <xdr:row>29</xdr:row>
      <xdr:rowOff>56625</xdr:rowOff>
    </xdr:to>
    <xdr:grpSp>
      <xdr:nvGrpSpPr>
        <xdr:cNvPr id="6" name="Groupe 5">
          <a:extLst>
            <a:ext uri="{FF2B5EF4-FFF2-40B4-BE49-F238E27FC236}">
              <a16:creationId xmlns:a16="http://schemas.microsoft.com/office/drawing/2014/main" id="{1887E021-8610-47CB-936F-D137B5F203BD}"/>
            </a:ext>
          </a:extLst>
        </xdr:cNvPr>
        <xdr:cNvGrpSpPr/>
      </xdr:nvGrpSpPr>
      <xdr:grpSpPr>
        <a:xfrm>
          <a:off x="542926" y="4377939"/>
          <a:ext cx="1809750" cy="926961"/>
          <a:chOff x="4857750" y="1038225"/>
          <a:chExt cx="2071645" cy="1152000"/>
        </a:xfrm>
        <a:solidFill>
          <a:schemeClr val="bg1">
            <a:lumMod val="95000"/>
          </a:schemeClr>
        </a:solidFill>
      </xdr:grpSpPr>
      <xdr:sp macro="" textlink="">
        <xdr:nvSpPr>
          <xdr:cNvPr id="7" name="Rectangle : coins arrondis 6">
            <a:extLst>
              <a:ext uri="{FF2B5EF4-FFF2-40B4-BE49-F238E27FC236}">
                <a16:creationId xmlns:a16="http://schemas.microsoft.com/office/drawing/2014/main" id="{82C9B2C7-2E38-4129-8669-43AF49478E64}"/>
              </a:ext>
            </a:extLst>
          </xdr:cNvPr>
          <xdr:cNvSpPr/>
        </xdr:nvSpPr>
        <xdr:spPr>
          <a:xfrm>
            <a:off x="4857750" y="1344489"/>
            <a:ext cx="2003368" cy="540000"/>
          </a:xfrm>
          <a:prstGeom prst="roundRect">
            <a:avLst>
              <a:gd name="adj" fmla="val 50000"/>
            </a:avLst>
          </a:prstGeom>
          <a:grp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fr-FR"/>
          </a:p>
        </xdr:txBody>
      </xdr:sp>
      <xdr:sp macro="" textlink="">
        <xdr:nvSpPr>
          <xdr:cNvPr id="8" name="Forme libre : forme 7">
            <a:extLst>
              <a:ext uri="{FF2B5EF4-FFF2-40B4-BE49-F238E27FC236}">
                <a16:creationId xmlns:a16="http://schemas.microsoft.com/office/drawing/2014/main" id="{86732A26-C2C8-4BDE-8855-20920CDDEEE6}"/>
              </a:ext>
            </a:extLst>
          </xdr:cNvPr>
          <xdr:cNvSpPr/>
        </xdr:nvSpPr>
        <xdr:spPr>
          <a:xfrm>
            <a:off x="6629397" y="1038225"/>
            <a:ext cx="299998" cy="1152000"/>
          </a:xfrm>
          <a:custGeom>
            <a:avLst/>
            <a:gdLst>
              <a:gd name="connsiteX0" fmla="*/ 296476 w 299998"/>
              <a:gd name="connsiteY0" fmla="*/ 0 h 1123950"/>
              <a:gd name="connsiteX1" fmla="*/ 299998 w 299998"/>
              <a:gd name="connsiteY1" fmla="*/ 0 h 1123950"/>
              <a:gd name="connsiteX2" fmla="*/ 299998 w 299998"/>
              <a:gd name="connsiteY2" fmla="*/ 1123950 h 1123950"/>
              <a:gd name="connsiteX3" fmla="*/ 296476 w 299998"/>
              <a:gd name="connsiteY3" fmla="*/ 1123950 h 1123950"/>
              <a:gd name="connsiteX4" fmla="*/ 0 w 299998"/>
              <a:gd name="connsiteY4" fmla="*/ 827474 h 1123950"/>
              <a:gd name="connsiteX5" fmla="*/ 0 w 299998"/>
              <a:gd name="connsiteY5" fmla="*/ 296476 h 1123950"/>
              <a:gd name="connsiteX6" fmla="*/ 296476 w 299998"/>
              <a:gd name="connsiteY6" fmla="*/ 0 h 11239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299998" h="1123950">
                <a:moveTo>
                  <a:pt x="296476" y="0"/>
                </a:moveTo>
                <a:lnTo>
                  <a:pt x="299998" y="0"/>
                </a:lnTo>
                <a:lnTo>
                  <a:pt x="299998" y="1123950"/>
                </a:lnTo>
                <a:lnTo>
                  <a:pt x="296476" y="1123950"/>
                </a:lnTo>
                <a:cubicBezTo>
                  <a:pt x="296476" y="960211"/>
                  <a:pt x="163739" y="827474"/>
                  <a:pt x="0" y="827474"/>
                </a:cubicBezTo>
                <a:lnTo>
                  <a:pt x="0" y="296476"/>
                </a:lnTo>
                <a:cubicBezTo>
                  <a:pt x="163739" y="296476"/>
                  <a:pt x="296476" y="163739"/>
                  <a:pt x="296476" y="0"/>
                </a:cubicBezTo>
                <a:close/>
              </a:path>
            </a:pathLst>
          </a:custGeom>
          <a:grp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>
            <a:noAutofit/>
          </a:bodyPr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fr-FR"/>
          </a:p>
        </xdr:txBody>
      </xdr:sp>
    </xdr:grpSp>
    <xdr:clientData/>
  </xdr:twoCellAnchor>
  <xdr:twoCellAnchor>
    <xdr:from>
      <xdr:col>3</xdr:col>
      <xdr:colOff>752473</xdr:colOff>
      <xdr:row>0</xdr:row>
      <xdr:rowOff>152400</xdr:rowOff>
    </xdr:from>
    <xdr:to>
      <xdr:col>19</xdr:col>
      <xdr:colOff>209550</xdr:colOff>
      <xdr:row>3</xdr:row>
      <xdr:rowOff>37737</xdr:rowOff>
    </xdr:to>
    <xdr:sp macro="" textlink="">
      <xdr:nvSpPr>
        <xdr:cNvPr id="9" name="Rectangle : coins arrondis 8">
          <a:extLst>
            <a:ext uri="{FF2B5EF4-FFF2-40B4-BE49-F238E27FC236}">
              <a16:creationId xmlns:a16="http://schemas.microsoft.com/office/drawing/2014/main" id="{E4004861-9DB8-48F6-8E36-B777340C9357}"/>
            </a:ext>
          </a:extLst>
        </xdr:cNvPr>
        <xdr:cNvSpPr/>
      </xdr:nvSpPr>
      <xdr:spPr>
        <a:xfrm>
          <a:off x="3038473" y="152400"/>
          <a:ext cx="11706227" cy="456837"/>
        </a:xfrm>
        <a:prstGeom prst="roundRect">
          <a:avLst>
            <a:gd name="adj" fmla="val 0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sz="2800" b="1" cap="none" spc="0">
              <a:ln w="0"/>
              <a:solidFill>
                <a:srgbClr val="3B4F68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Tableau de bord détail</a:t>
          </a:r>
          <a:r>
            <a:rPr lang="fr-FR" sz="2800" b="1" cap="none" spc="0" baseline="0">
              <a:ln w="0"/>
              <a:solidFill>
                <a:srgbClr val="3B4F68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par Région</a:t>
          </a:r>
          <a:r>
            <a:rPr lang="fr-FR" sz="2800" b="1" cap="none" spc="0">
              <a:ln w="0"/>
              <a:solidFill>
                <a:srgbClr val="3B4F68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 - Année 2020</a:t>
          </a:r>
        </a:p>
      </xdr:txBody>
    </xdr:sp>
    <xdr:clientData/>
  </xdr:twoCellAnchor>
  <xdr:twoCellAnchor>
    <xdr:from>
      <xdr:col>3</xdr:col>
      <xdr:colOff>647698</xdr:colOff>
      <xdr:row>11</xdr:row>
      <xdr:rowOff>123826</xdr:rowOff>
    </xdr:from>
    <xdr:to>
      <xdr:col>13</xdr:col>
      <xdr:colOff>228600</xdr:colOff>
      <xdr:row>24</xdr:row>
      <xdr:rowOff>152400</xdr:rowOff>
    </xdr:to>
    <xdr:sp macro="" textlink="">
      <xdr:nvSpPr>
        <xdr:cNvPr id="10" name="Rectangle : coins arrondis 9">
          <a:extLst>
            <a:ext uri="{FF2B5EF4-FFF2-40B4-BE49-F238E27FC236}">
              <a16:creationId xmlns:a16="http://schemas.microsoft.com/office/drawing/2014/main" id="{56357E9D-B48B-4321-B524-8F3DF6E8C366}"/>
            </a:ext>
          </a:extLst>
        </xdr:cNvPr>
        <xdr:cNvSpPr/>
      </xdr:nvSpPr>
      <xdr:spPr>
        <a:xfrm>
          <a:off x="2933698" y="2219326"/>
          <a:ext cx="7258052" cy="2505074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0</xdr:col>
      <xdr:colOff>419100</xdr:colOff>
      <xdr:row>2</xdr:row>
      <xdr:rowOff>84147</xdr:rowOff>
    </xdr:from>
    <xdr:to>
      <xdr:col>2</xdr:col>
      <xdr:colOff>695100</xdr:colOff>
      <xdr:row>28</xdr:row>
      <xdr:rowOff>25650</xdr:rowOff>
    </xdr:to>
    <xdr:grpSp>
      <xdr:nvGrpSpPr>
        <xdr:cNvPr id="11" name="Groupe 10">
          <a:extLst>
            <a:ext uri="{FF2B5EF4-FFF2-40B4-BE49-F238E27FC236}">
              <a16:creationId xmlns:a16="http://schemas.microsoft.com/office/drawing/2014/main" id="{1018F949-2267-4AFB-BA64-804A383189E9}"/>
            </a:ext>
          </a:extLst>
        </xdr:cNvPr>
        <xdr:cNvGrpSpPr/>
      </xdr:nvGrpSpPr>
      <xdr:grpSpPr>
        <a:xfrm>
          <a:off x="419100" y="446097"/>
          <a:ext cx="1838100" cy="4646853"/>
          <a:chOff x="400050" y="474672"/>
          <a:chExt cx="1800000" cy="4894503"/>
        </a:xfrm>
      </xdr:grpSpPr>
      <xdr:pic>
        <xdr:nvPicPr>
          <xdr:cNvPr id="12" name="Image 11">
            <a:hlinkClick xmlns:r="http://schemas.openxmlformats.org/officeDocument/2006/relationships" r:id="rId2" tooltip="Accès au Menu Principal"/>
            <a:extLst>
              <a:ext uri="{FF2B5EF4-FFF2-40B4-BE49-F238E27FC236}">
                <a16:creationId xmlns:a16="http://schemas.microsoft.com/office/drawing/2014/main" id="{866DC5B2-1058-4F0B-95C5-EB89F9C623F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2951" y="474672"/>
            <a:ext cx="1190624" cy="967382"/>
          </a:xfrm>
          <a:prstGeom prst="rect">
            <a:avLst/>
          </a:prstGeom>
        </xdr:spPr>
      </xdr:pic>
      <xdr:sp macro="" textlink="">
        <xdr:nvSpPr>
          <xdr:cNvPr id="13" name="Rectangle : coins arrondis 12">
            <a:hlinkClick xmlns:r="http://schemas.openxmlformats.org/officeDocument/2006/relationships" r:id="rId4" tooltip="Tableau de Bord Général"/>
            <a:extLst>
              <a:ext uri="{FF2B5EF4-FFF2-40B4-BE49-F238E27FC236}">
                <a16:creationId xmlns:a16="http://schemas.microsoft.com/office/drawing/2014/main" id="{7E32F382-842B-4B6A-BF4D-096B778BE340}"/>
              </a:ext>
            </a:extLst>
          </xdr:cNvPr>
          <xdr:cNvSpPr/>
        </xdr:nvSpPr>
        <xdr:spPr>
          <a:xfrm>
            <a:off x="400050" y="172402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DASHBOARD</a:t>
            </a:r>
          </a:p>
        </xdr:txBody>
      </xdr:sp>
      <xdr:sp macro="" textlink="">
        <xdr:nvSpPr>
          <xdr:cNvPr id="14" name="Rectangle : coins arrondis 13">
            <a:extLst>
              <a:ext uri="{FF2B5EF4-FFF2-40B4-BE49-F238E27FC236}">
                <a16:creationId xmlns:a16="http://schemas.microsoft.com/office/drawing/2014/main" id="{6D4CD111-67BB-4AC2-A05B-24A94E6F0CD8}"/>
              </a:ext>
            </a:extLst>
          </xdr:cNvPr>
          <xdr:cNvSpPr/>
        </xdr:nvSpPr>
        <xdr:spPr>
          <a:xfrm>
            <a:off x="400050" y="482917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REGIONS</a:t>
            </a:r>
          </a:p>
        </xdr:txBody>
      </xdr:sp>
      <xdr:sp macro="" textlink="">
        <xdr:nvSpPr>
          <xdr:cNvPr id="15" name="Rectangle : coins arrondis 14">
            <a:hlinkClick xmlns:r="http://schemas.openxmlformats.org/officeDocument/2006/relationships" r:id="rId5" tooltip="Détails des Commerciaux"/>
            <a:extLst>
              <a:ext uri="{FF2B5EF4-FFF2-40B4-BE49-F238E27FC236}">
                <a16:creationId xmlns:a16="http://schemas.microsoft.com/office/drawing/2014/main" id="{32B24B46-4D38-4DB4-8001-603BA54E79F9}"/>
              </a:ext>
            </a:extLst>
          </xdr:cNvPr>
          <xdr:cNvSpPr/>
        </xdr:nvSpPr>
        <xdr:spPr>
          <a:xfrm>
            <a:off x="400050" y="275907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COMMERCIAUX</a:t>
            </a:r>
          </a:p>
        </xdr:txBody>
      </xdr:sp>
      <xdr:sp macro="" textlink="">
        <xdr:nvSpPr>
          <xdr:cNvPr id="16" name="Rectangle : coins arrondis 15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34970D16-653C-4408-B2E5-FD0464123250}"/>
              </a:ext>
            </a:extLst>
          </xdr:cNvPr>
          <xdr:cNvSpPr/>
        </xdr:nvSpPr>
        <xdr:spPr>
          <a:xfrm>
            <a:off x="400050" y="3794125"/>
            <a:ext cx="1800000" cy="540000"/>
          </a:xfrm>
          <a:prstGeom prst="roundRect">
            <a:avLst>
              <a:gd name="adj" fmla="val 5000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fr-FR" sz="16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Agency FB" panose="020B0503020202020204" pitchFamily="34" charset="0"/>
              </a:rPr>
              <a:t>CLIENTS</a:t>
            </a:r>
          </a:p>
        </xdr:txBody>
      </xdr:sp>
    </xdr:grpSp>
    <xdr:clientData/>
  </xdr:twoCellAnchor>
  <xdr:twoCellAnchor>
    <xdr:from>
      <xdr:col>4</xdr:col>
      <xdr:colOff>276221</xdr:colOff>
      <xdr:row>12</xdr:row>
      <xdr:rowOff>38100</xdr:rowOff>
    </xdr:from>
    <xdr:to>
      <xdr:col>6</xdr:col>
      <xdr:colOff>742950</xdr:colOff>
      <xdr:row>14</xdr:row>
      <xdr:rowOff>113937</xdr:rowOff>
    </xdr:to>
    <xdr:sp macro="" textlink="">
      <xdr:nvSpPr>
        <xdr:cNvPr id="19" name="Rectangle : coins arrondis 18">
          <a:extLst>
            <a:ext uri="{FF2B5EF4-FFF2-40B4-BE49-F238E27FC236}">
              <a16:creationId xmlns:a16="http://schemas.microsoft.com/office/drawing/2014/main" id="{72E01168-B1F9-46C5-A5CC-EED1E79C094F}"/>
            </a:ext>
          </a:extLst>
        </xdr:cNvPr>
        <xdr:cNvSpPr/>
      </xdr:nvSpPr>
      <xdr:spPr>
        <a:xfrm>
          <a:off x="3324221" y="2324100"/>
          <a:ext cx="2047879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Liste Régions</a:t>
          </a:r>
        </a:p>
      </xdr:txBody>
    </xdr:sp>
    <xdr:clientData/>
  </xdr:twoCellAnchor>
  <xdr:twoCellAnchor>
    <xdr:from>
      <xdr:col>3</xdr:col>
      <xdr:colOff>676273</xdr:colOff>
      <xdr:row>4</xdr:row>
      <xdr:rowOff>133350</xdr:rowOff>
    </xdr:from>
    <xdr:to>
      <xdr:col>9</xdr:col>
      <xdr:colOff>485773</xdr:colOff>
      <xdr:row>10</xdr:row>
      <xdr:rowOff>133352</xdr:rowOff>
    </xdr:to>
    <xdr:grpSp>
      <xdr:nvGrpSpPr>
        <xdr:cNvPr id="22" name="Groupe 21">
          <a:extLst>
            <a:ext uri="{FF2B5EF4-FFF2-40B4-BE49-F238E27FC236}">
              <a16:creationId xmlns:a16="http://schemas.microsoft.com/office/drawing/2014/main" id="{CBF7C958-A6AB-4DD2-A997-EE2EA0EAFF3B}"/>
            </a:ext>
          </a:extLst>
        </xdr:cNvPr>
        <xdr:cNvGrpSpPr/>
      </xdr:nvGrpSpPr>
      <xdr:grpSpPr>
        <a:xfrm>
          <a:off x="3019423" y="857250"/>
          <a:ext cx="4562475" cy="1085852"/>
          <a:chOff x="3009900" y="914398"/>
          <a:chExt cx="4438650" cy="1143002"/>
        </a:xfrm>
      </xdr:grpSpPr>
      <xdr:grpSp>
        <xdr:nvGrpSpPr>
          <xdr:cNvPr id="23" name="Groupe 22">
            <a:extLst>
              <a:ext uri="{FF2B5EF4-FFF2-40B4-BE49-F238E27FC236}">
                <a16:creationId xmlns:a16="http://schemas.microsoft.com/office/drawing/2014/main" id="{BCC95086-0CB2-44D1-8B53-08E4D0D9A307}"/>
              </a:ext>
            </a:extLst>
          </xdr:cNvPr>
          <xdr:cNvGrpSpPr/>
        </xdr:nvGrpSpPr>
        <xdr:grpSpPr>
          <a:xfrm>
            <a:off x="3009900" y="914398"/>
            <a:ext cx="4438650" cy="1143002"/>
            <a:chOff x="3495675" y="1057273"/>
            <a:chExt cx="4438650" cy="1143002"/>
          </a:xfrm>
        </xdr:grpSpPr>
        <xdr:sp macro="" textlink="">
          <xdr:nvSpPr>
            <xdr:cNvPr id="28" name="Rectangle : coins arrondis 27">
              <a:extLst>
                <a:ext uri="{FF2B5EF4-FFF2-40B4-BE49-F238E27FC236}">
                  <a16:creationId xmlns:a16="http://schemas.microsoft.com/office/drawing/2014/main" id="{85619ECB-C326-4D24-B8AE-655E280835FE}"/>
                </a:ext>
              </a:extLst>
            </xdr:cNvPr>
            <xdr:cNvSpPr/>
          </xdr:nvSpPr>
          <xdr:spPr>
            <a:xfrm>
              <a:off x="3552824" y="1085850"/>
              <a:ext cx="4381501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29" name="Rectangle : avec coins arrondis en haut 28">
              <a:extLst>
                <a:ext uri="{FF2B5EF4-FFF2-40B4-BE49-F238E27FC236}">
                  <a16:creationId xmlns:a16="http://schemas.microsoft.com/office/drawing/2014/main" id="{ADBB1192-9867-4B69-AA89-408F1ADC11F9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D84356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pic>
        <xdr:nvPicPr>
          <xdr:cNvPr id="24" name="Graphique 23" descr="Caisse enregistreuse avec un remplissage uni">
            <a:extLst>
              <a:ext uri="{FF2B5EF4-FFF2-40B4-BE49-F238E27FC236}">
                <a16:creationId xmlns:a16="http://schemas.microsoft.com/office/drawing/2014/main" id="{D5CAC3CF-6955-41D2-979D-9B254ED072F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8"/>
              </a:ext>
            </a:extLst>
          </a:blip>
          <a:stretch>
            <a:fillRect/>
          </a:stretch>
        </xdr:blipFill>
        <xdr:spPr>
          <a:xfrm>
            <a:off x="3552825" y="1190625"/>
            <a:ext cx="581025" cy="581025"/>
          </a:xfrm>
          <a:prstGeom prst="rect">
            <a:avLst/>
          </a:prstGeom>
        </xdr:spPr>
      </xdr:pic>
      <xdr:sp macro="" textlink="'Liste TCD'!Q4">
        <xdr:nvSpPr>
          <xdr:cNvPr id="25" name="Rectangle : coins arrondis 24">
            <a:extLst>
              <a:ext uri="{FF2B5EF4-FFF2-40B4-BE49-F238E27FC236}">
                <a16:creationId xmlns:a16="http://schemas.microsoft.com/office/drawing/2014/main" id="{285377D3-B3E5-4B3F-B7AE-219BC0A6E794}"/>
              </a:ext>
            </a:extLst>
          </xdr:cNvPr>
          <xdr:cNvSpPr/>
        </xdr:nvSpPr>
        <xdr:spPr>
          <a:xfrm>
            <a:off x="4324349" y="1466850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fld id="{D335DA90-F890-48BA-929D-700FF74C4552}" type="TxLink">
              <a:rPr lang="en-US" sz="2000" b="1" i="0" u="none" strike="noStrike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cs typeface="Calibri"/>
              </a:rPr>
              <a:pPr algn="ctr"/>
              <a:t>435.036 €</a:t>
            </a:fld>
            <a:endParaRPr lang="fr-FR" sz="36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96EF0FCD-70D9-4839-BB8E-99D7F6D69C95}"/>
              </a:ext>
            </a:extLst>
          </xdr:cNvPr>
          <xdr:cNvSpPr/>
        </xdr:nvSpPr>
        <xdr:spPr>
          <a:xfrm flipH="1">
            <a:off x="4238624" y="1104900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sp macro="" textlink="">
        <xdr:nvSpPr>
          <xdr:cNvPr id="27" name="Rectangle : coins arrondis 26">
            <a:extLst>
              <a:ext uri="{FF2B5EF4-FFF2-40B4-BE49-F238E27FC236}">
                <a16:creationId xmlns:a16="http://schemas.microsoft.com/office/drawing/2014/main" id="{4EBF3471-1F1E-4265-BBA9-D4CCB97036C3}"/>
              </a:ext>
            </a:extLst>
          </xdr:cNvPr>
          <xdr:cNvSpPr/>
        </xdr:nvSpPr>
        <xdr:spPr>
          <a:xfrm>
            <a:off x="4410075" y="962025"/>
            <a:ext cx="1238250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Total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Revenue</a:t>
            </a:r>
          </a:p>
        </xdr:txBody>
      </xdr:sp>
    </xdr:grpSp>
    <xdr:clientData/>
  </xdr:twoCellAnchor>
  <xdr:twoCellAnchor>
    <xdr:from>
      <xdr:col>7</xdr:col>
      <xdr:colOff>523873</xdr:colOff>
      <xdr:row>7</xdr:row>
      <xdr:rowOff>133350</xdr:rowOff>
    </xdr:from>
    <xdr:to>
      <xdr:col>9</xdr:col>
      <xdr:colOff>171448</xdr:colOff>
      <xdr:row>10</xdr:row>
      <xdr:rowOff>18687</xdr:rowOff>
    </xdr:to>
    <xdr:sp macro="" textlink="'Liste TCD'!Q9">
      <xdr:nvSpPr>
        <xdr:cNvPr id="30" name="Rectangle : coins arrondis 29">
          <a:extLst>
            <a:ext uri="{FF2B5EF4-FFF2-40B4-BE49-F238E27FC236}">
              <a16:creationId xmlns:a16="http://schemas.microsoft.com/office/drawing/2014/main" id="{89B061EE-BED0-4B68-9FDD-9BB770D69BDC}"/>
            </a:ext>
          </a:extLst>
        </xdr:cNvPr>
        <xdr:cNvSpPr/>
      </xdr:nvSpPr>
      <xdr:spPr>
        <a:xfrm>
          <a:off x="5915023" y="1466850"/>
          <a:ext cx="1171575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fld id="{CCAFFB81-72EB-48F8-AC77-071CEE443348}" type="TxLink">
            <a:rPr lang="en-US" sz="2000" b="1" i="0" u="none" strike="noStrike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cs typeface="Calibri"/>
            </a:rPr>
            <a:pPr algn="ctr"/>
            <a:t> 369   </a:t>
          </a:fld>
          <a:endParaRPr lang="fr-FR" sz="60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7</xdr:col>
      <xdr:colOff>504824</xdr:colOff>
      <xdr:row>5</xdr:row>
      <xdr:rowOff>9525</xdr:rowOff>
    </xdr:from>
    <xdr:to>
      <xdr:col>9</xdr:col>
      <xdr:colOff>352424</xdr:colOff>
      <xdr:row>7</xdr:row>
      <xdr:rowOff>85362</xdr:rowOff>
    </xdr:to>
    <xdr:sp macro="" textlink="">
      <xdr:nvSpPr>
        <xdr:cNvPr id="31" name="Rectangle : coins arrondis 30">
          <a:extLst>
            <a:ext uri="{FF2B5EF4-FFF2-40B4-BE49-F238E27FC236}">
              <a16:creationId xmlns:a16="http://schemas.microsoft.com/office/drawing/2014/main" id="{6BBB8194-9A64-4FEE-AB7D-E7F2717E7A8C}"/>
            </a:ext>
          </a:extLst>
        </xdr:cNvPr>
        <xdr:cNvSpPr/>
      </xdr:nvSpPr>
      <xdr:spPr>
        <a:xfrm>
          <a:off x="5895974" y="962025"/>
          <a:ext cx="1371600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0" cap="none" spc="0">
              <a:ln w="0"/>
              <a:solidFill>
                <a:schemeClr val="bg1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Nombre</a:t>
          </a:r>
          <a:br>
            <a:rPr lang="fr-FR" b="0" cap="none" spc="0">
              <a:ln w="0"/>
              <a:solidFill>
                <a:schemeClr val="bg1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</a:br>
          <a:r>
            <a:rPr lang="fr-FR" b="0" cap="none" spc="0">
              <a:ln w="0"/>
              <a:solidFill>
                <a:schemeClr val="bg1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Commandes</a:t>
          </a:r>
        </a:p>
      </xdr:txBody>
    </xdr:sp>
    <xdr:clientData/>
  </xdr:twoCellAnchor>
  <xdr:twoCellAnchor>
    <xdr:from>
      <xdr:col>7</xdr:col>
      <xdr:colOff>285748</xdr:colOff>
      <xdr:row>5</xdr:row>
      <xdr:rowOff>152400</xdr:rowOff>
    </xdr:from>
    <xdr:to>
      <xdr:col>7</xdr:col>
      <xdr:colOff>333373</xdr:colOff>
      <xdr:row>9</xdr:row>
      <xdr:rowOff>110400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E6990854-DB7E-4B98-9FAA-D26EEF9A2D67}"/>
            </a:ext>
          </a:extLst>
        </xdr:cNvPr>
        <xdr:cNvSpPr/>
      </xdr:nvSpPr>
      <xdr:spPr>
        <a:xfrm flipH="1">
          <a:off x="5676898" y="1104900"/>
          <a:ext cx="47625" cy="720000"/>
        </a:xfrm>
        <a:prstGeom prst="rect">
          <a:avLst/>
        </a:prstGeom>
        <a:solidFill>
          <a:schemeClr val="bg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9</xdr:col>
      <xdr:colOff>609598</xdr:colOff>
      <xdr:row>4</xdr:row>
      <xdr:rowOff>161925</xdr:rowOff>
    </xdr:from>
    <xdr:to>
      <xdr:col>13</xdr:col>
      <xdr:colOff>361949</xdr:colOff>
      <xdr:row>10</xdr:row>
      <xdr:rowOff>142878</xdr:rowOff>
    </xdr:to>
    <xdr:grpSp>
      <xdr:nvGrpSpPr>
        <xdr:cNvPr id="33" name="Groupe 32">
          <a:extLst>
            <a:ext uri="{FF2B5EF4-FFF2-40B4-BE49-F238E27FC236}">
              <a16:creationId xmlns:a16="http://schemas.microsoft.com/office/drawing/2014/main" id="{967B45E5-F631-4801-B507-E0D11C52C627}"/>
            </a:ext>
          </a:extLst>
        </xdr:cNvPr>
        <xdr:cNvGrpSpPr/>
      </xdr:nvGrpSpPr>
      <xdr:grpSpPr>
        <a:xfrm>
          <a:off x="7705723" y="885825"/>
          <a:ext cx="2876551" cy="1066803"/>
          <a:chOff x="6019800" y="914398"/>
          <a:chExt cx="2800351" cy="1123953"/>
        </a:xfrm>
      </xdr:grpSpPr>
      <xdr:grpSp>
        <xdr:nvGrpSpPr>
          <xdr:cNvPr id="34" name="Groupe 33">
            <a:extLst>
              <a:ext uri="{FF2B5EF4-FFF2-40B4-BE49-F238E27FC236}">
                <a16:creationId xmlns:a16="http://schemas.microsoft.com/office/drawing/2014/main" id="{637B52DB-EB88-4D27-AA62-2A2A0DEAC138}"/>
              </a:ext>
            </a:extLst>
          </xdr:cNvPr>
          <xdr:cNvGrpSpPr/>
        </xdr:nvGrpSpPr>
        <xdr:grpSpPr>
          <a:xfrm>
            <a:off x="6019800" y="914398"/>
            <a:ext cx="2800351" cy="1123953"/>
            <a:chOff x="3495675" y="1057273"/>
            <a:chExt cx="2800351" cy="1123953"/>
          </a:xfrm>
        </xdr:grpSpPr>
        <xdr:sp macro="" textlink="">
          <xdr:nvSpPr>
            <xdr:cNvPr id="39" name="Rectangle : coins arrondis 38">
              <a:extLst>
                <a:ext uri="{FF2B5EF4-FFF2-40B4-BE49-F238E27FC236}">
                  <a16:creationId xmlns:a16="http://schemas.microsoft.com/office/drawing/2014/main" id="{60623CCE-7F8B-46F0-839E-B9F58AE40C67}"/>
                </a:ext>
              </a:extLst>
            </xdr:cNvPr>
            <xdr:cNvSpPr/>
          </xdr:nvSpPr>
          <xdr:spPr>
            <a:xfrm>
              <a:off x="3552824" y="1057275"/>
              <a:ext cx="2743202" cy="1114425"/>
            </a:xfrm>
            <a:prstGeom prst="roundRect">
              <a:avLst>
                <a:gd name="adj" fmla="val 1623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  <xdr:sp macro="" textlink="">
          <xdr:nvSpPr>
            <xdr:cNvPr id="40" name="Rectangle : avec coins arrondis en haut 39">
              <a:extLst>
                <a:ext uri="{FF2B5EF4-FFF2-40B4-BE49-F238E27FC236}">
                  <a16:creationId xmlns:a16="http://schemas.microsoft.com/office/drawing/2014/main" id="{506BE375-82E0-4105-96BA-45272AAC5DFF}"/>
                </a:ext>
              </a:extLst>
            </xdr:cNvPr>
            <xdr:cNvSpPr/>
          </xdr:nvSpPr>
          <xdr:spPr>
            <a:xfrm rot="16200000">
              <a:off x="3157536" y="1395412"/>
              <a:ext cx="1123953" cy="447675"/>
            </a:xfrm>
            <a:prstGeom prst="round2SameRect">
              <a:avLst>
                <a:gd name="adj1" fmla="val 25178"/>
                <a:gd name="adj2" fmla="val 0"/>
              </a:avLst>
            </a:prstGeom>
            <a:solidFill>
              <a:srgbClr val="E87D2D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 b="1" cap="none" spc="0">
                <a:ln w="0"/>
                <a:solidFill>
                  <a:schemeClr val="tx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endParaRPr>
            </a:p>
          </xdr:txBody>
        </xdr:sp>
      </xdr:grpSp>
      <xdr:sp macro="" textlink="">
        <xdr:nvSpPr>
          <xdr:cNvPr id="35" name="Rectangle 34">
            <a:extLst>
              <a:ext uri="{FF2B5EF4-FFF2-40B4-BE49-F238E27FC236}">
                <a16:creationId xmlns:a16="http://schemas.microsoft.com/office/drawing/2014/main" id="{CA82EAC3-90F0-4943-B17E-C83FD849C57B}"/>
              </a:ext>
            </a:extLst>
          </xdr:cNvPr>
          <xdr:cNvSpPr/>
        </xdr:nvSpPr>
        <xdr:spPr>
          <a:xfrm flipH="1">
            <a:off x="7258049" y="1114425"/>
            <a:ext cx="47625" cy="720000"/>
          </a:xfrm>
          <a:prstGeom prst="rect">
            <a:avLst/>
          </a:prstGeom>
          <a:solidFill>
            <a:schemeClr val="bg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fr-FR" sz="1100"/>
          </a:p>
        </xdr:txBody>
      </xdr:sp>
      <xdr:sp macro="" textlink="">
        <xdr:nvSpPr>
          <xdr:cNvPr id="36" name="Rectangle : coins arrondis 35">
            <a:extLst>
              <a:ext uri="{FF2B5EF4-FFF2-40B4-BE49-F238E27FC236}">
                <a16:creationId xmlns:a16="http://schemas.microsoft.com/office/drawing/2014/main" id="{A8DA7E88-09E2-4B13-BAF5-AD6FAE75B074}"/>
              </a:ext>
            </a:extLst>
          </xdr:cNvPr>
          <xdr:cNvSpPr/>
        </xdr:nvSpPr>
        <xdr:spPr>
          <a:xfrm>
            <a:off x="7486650" y="990600"/>
            <a:ext cx="1238250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Nombre</a:t>
            </a:r>
            <a:b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</a:br>
            <a:r>
              <a:rPr lang="fr-FR" b="0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Régions</a:t>
            </a:r>
          </a:p>
        </xdr:txBody>
      </xdr:sp>
      <xdr:pic>
        <xdr:nvPicPr>
          <xdr:cNvPr id="37" name="Graphique 36" descr="Badge d'employé avec un remplissage uni">
            <a:extLst>
              <a:ext uri="{FF2B5EF4-FFF2-40B4-BE49-F238E27FC236}">
                <a16:creationId xmlns:a16="http://schemas.microsoft.com/office/drawing/2014/main" id="{F876FE59-E2F3-4875-9B08-2710E4E22D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6531750" y="1147724"/>
            <a:ext cx="612000" cy="612000"/>
          </a:xfrm>
          <a:prstGeom prst="rect">
            <a:avLst/>
          </a:prstGeom>
        </xdr:spPr>
      </xdr:pic>
      <xdr:sp macro="" textlink="'Liste TCD'!AA1">
        <xdr:nvSpPr>
          <xdr:cNvPr id="38" name="Rectangle : coins arrondis 37">
            <a:extLst>
              <a:ext uri="{FF2B5EF4-FFF2-40B4-BE49-F238E27FC236}">
                <a16:creationId xmlns:a16="http://schemas.microsoft.com/office/drawing/2014/main" id="{1E7B1B94-31C2-4607-B074-77EA059D707E}"/>
              </a:ext>
            </a:extLst>
          </xdr:cNvPr>
          <xdr:cNvSpPr/>
        </xdr:nvSpPr>
        <xdr:spPr>
          <a:xfrm>
            <a:off x="7372349" y="1457325"/>
            <a:ext cx="1428751" cy="456837"/>
          </a:xfrm>
          <a:prstGeom prst="roundRect">
            <a:avLst>
              <a:gd name="adj" fmla="val 0"/>
            </a:avLst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marL="0" indent="0" algn="ctr" defTabSz="914400" rtl="0" eaLnBrk="1" latinLnBrk="0" hangingPunct="1"/>
            <a:fld id="{E064CB1E-FA75-4C59-A530-0287BAA267FF}" type="TxLink">
              <a:rPr lang="en-US" sz="2000" b="1" i="0" u="none" strike="noStrike" kern="1200" cap="none" spc="0">
                <a:ln w="0"/>
                <a:solidFill>
                  <a:srgbClr val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alibri"/>
                <a:ea typeface="+mn-ea"/>
                <a:cs typeface="Calibri"/>
              </a:rPr>
              <a:pPr marL="0" indent="0" algn="ctr" defTabSz="914400" rtl="0" eaLnBrk="1" latinLnBrk="0" hangingPunct="1"/>
              <a:t>13</a:t>
            </a:fld>
            <a:endParaRPr lang="fr-FR" sz="4000" b="1" i="0" u="none" strike="noStrike" kern="120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Calibri"/>
              <a:ea typeface="+mn-ea"/>
              <a:cs typeface="Calibri"/>
            </a:endParaRPr>
          </a:p>
        </xdr:txBody>
      </xdr:sp>
    </xdr:grpSp>
    <xdr:clientData/>
  </xdr:twoCellAnchor>
  <xdr:twoCellAnchor>
    <xdr:from>
      <xdr:col>13</xdr:col>
      <xdr:colOff>476248</xdr:colOff>
      <xdr:row>4</xdr:row>
      <xdr:rowOff>171450</xdr:rowOff>
    </xdr:from>
    <xdr:to>
      <xdr:col>23</xdr:col>
      <xdr:colOff>238125</xdr:colOff>
      <xdr:row>10</xdr:row>
      <xdr:rowOff>142875</xdr:rowOff>
    </xdr:to>
    <xdr:sp macro="" textlink="">
      <xdr:nvSpPr>
        <xdr:cNvPr id="41" name="Rectangle : coins arrondis 40">
          <a:extLst>
            <a:ext uri="{FF2B5EF4-FFF2-40B4-BE49-F238E27FC236}">
              <a16:creationId xmlns:a16="http://schemas.microsoft.com/office/drawing/2014/main" id="{D6652E86-2CFF-4AF0-B8A3-B14A51850D76}"/>
            </a:ext>
          </a:extLst>
        </xdr:cNvPr>
        <xdr:cNvSpPr/>
      </xdr:nvSpPr>
      <xdr:spPr>
        <a:xfrm>
          <a:off x="10439398" y="933450"/>
          <a:ext cx="7381877" cy="1114425"/>
        </a:xfrm>
        <a:prstGeom prst="roundRect">
          <a:avLst>
            <a:gd name="adj" fmla="val 16239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 editAs="oneCell">
    <xdr:from>
      <xdr:col>13</xdr:col>
      <xdr:colOff>428623</xdr:colOff>
      <xdr:row>5</xdr:row>
      <xdr:rowOff>104775</xdr:rowOff>
    </xdr:from>
    <xdr:to>
      <xdr:col>23</xdr:col>
      <xdr:colOff>219073</xdr:colOff>
      <xdr:row>10</xdr:row>
      <xdr:rowOff>142875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42" name="Date Cdme 4">
              <a:extLst>
                <a:ext uri="{FF2B5EF4-FFF2-40B4-BE49-F238E27FC236}">
                  <a16:creationId xmlns:a16="http://schemas.microsoft.com/office/drawing/2014/main" id="{68F7FA9C-D337-4450-AF2F-09D7B4CEB9F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Cdme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391773" y="1057275"/>
              <a:ext cx="7410450" cy="990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Chronologie : fonctionne dans Excel 2013 ou version ultérieure. Ne pas déplacer ou redimensionner.</a:t>
              </a:r>
            </a:p>
          </xdr:txBody>
        </xdr:sp>
      </mc:Fallback>
    </mc:AlternateContent>
    <xdr:clientData/>
  </xdr:twoCellAnchor>
  <xdr:twoCellAnchor>
    <xdr:from>
      <xdr:col>13</xdr:col>
      <xdr:colOff>323849</xdr:colOff>
      <xdr:row>4</xdr:row>
      <xdr:rowOff>142875</xdr:rowOff>
    </xdr:from>
    <xdr:to>
      <xdr:col>16</xdr:col>
      <xdr:colOff>504825</xdr:colOff>
      <xdr:row>7</xdr:row>
      <xdr:rowOff>28212</xdr:rowOff>
    </xdr:to>
    <xdr:sp macro="" textlink="">
      <xdr:nvSpPr>
        <xdr:cNvPr id="43" name="Rectangle : coins arrondis 42">
          <a:extLst>
            <a:ext uri="{FF2B5EF4-FFF2-40B4-BE49-F238E27FC236}">
              <a16:creationId xmlns:a16="http://schemas.microsoft.com/office/drawing/2014/main" id="{CDA8D8D9-529D-4813-9EEE-C830D0BCA9EB}"/>
            </a:ext>
          </a:extLst>
        </xdr:cNvPr>
        <xdr:cNvSpPr/>
      </xdr:nvSpPr>
      <xdr:spPr>
        <a:xfrm>
          <a:off x="10286999" y="904875"/>
          <a:ext cx="2466976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Période</a:t>
          </a:r>
          <a:r>
            <a:rPr lang="fr-FR" b="1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calendaire</a:t>
          </a:r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 editAs="oneCell">
    <xdr:from>
      <xdr:col>3</xdr:col>
      <xdr:colOff>723900</xdr:colOff>
      <xdr:row>11</xdr:row>
      <xdr:rowOff>171450</xdr:rowOff>
    </xdr:from>
    <xdr:to>
      <xdr:col>4</xdr:col>
      <xdr:colOff>619125</xdr:colOff>
      <xdr:row>15</xdr:row>
      <xdr:rowOff>66675</xdr:rowOff>
    </xdr:to>
    <xdr:pic>
      <xdr:nvPicPr>
        <xdr:cNvPr id="45" name="Graphique 44" descr="Public cible avec un remplissage uni">
          <a:extLst>
            <a:ext uri="{FF2B5EF4-FFF2-40B4-BE49-F238E27FC236}">
              <a16:creationId xmlns:a16="http://schemas.microsoft.com/office/drawing/2014/main" id="{BD7895AF-4881-49DD-B4FA-45D6FB51E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009900" y="2266950"/>
          <a:ext cx="657225" cy="657225"/>
        </a:xfrm>
        <a:prstGeom prst="rect">
          <a:avLst/>
        </a:prstGeom>
      </xdr:spPr>
    </xdr:pic>
    <xdr:clientData/>
  </xdr:twoCellAnchor>
  <xdr:twoCellAnchor editAs="oneCell">
    <xdr:from>
      <xdr:col>11</xdr:col>
      <xdr:colOff>200019</xdr:colOff>
      <xdr:row>15</xdr:row>
      <xdr:rowOff>28576</xdr:rowOff>
    </xdr:from>
    <xdr:to>
      <xdr:col>12</xdr:col>
      <xdr:colOff>628650</xdr:colOff>
      <xdr:row>23</xdr:row>
      <xdr:rowOff>85726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6" name="Region 3">
              <a:extLst>
                <a:ext uri="{FF2B5EF4-FFF2-40B4-BE49-F238E27FC236}">
                  <a16:creationId xmlns:a16="http://schemas.microsoft.com/office/drawing/2014/main" id="{C571A0AD-3D5F-4B13-B5AD-FED208714C9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39169" y="2886076"/>
              <a:ext cx="1190631" cy="1581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>
    <xdr:from>
      <xdr:col>11</xdr:col>
      <xdr:colOff>95246</xdr:colOff>
      <xdr:row>12</xdr:row>
      <xdr:rowOff>76200</xdr:rowOff>
    </xdr:from>
    <xdr:to>
      <xdr:col>13</xdr:col>
      <xdr:colOff>66671</xdr:colOff>
      <xdr:row>14</xdr:row>
      <xdr:rowOff>152037</xdr:rowOff>
    </xdr:to>
    <xdr:sp macro="" textlink="">
      <xdr:nvSpPr>
        <xdr:cNvPr id="47" name="Rectangle : coins arrondis 46">
          <a:extLst>
            <a:ext uri="{FF2B5EF4-FFF2-40B4-BE49-F238E27FC236}">
              <a16:creationId xmlns:a16="http://schemas.microsoft.com/office/drawing/2014/main" id="{65326F2D-8C6B-44C7-9315-1EA164AE9C57}"/>
            </a:ext>
          </a:extLst>
        </xdr:cNvPr>
        <xdr:cNvSpPr/>
      </xdr:nvSpPr>
      <xdr:spPr>
        <a:xfrm>
          <a:off x="8534396" y="2362200"/>
          <a:ext cx="1495425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Secteurs</a:t>
          </a:r>
        </a:p>
      </xdr:txBody>
    </xdr:sp>
    <xdr:clientData/>
  </xdr:twoCellAnchor>
  <xdr:twoCellAnchor>
    <xdr:from>
      <xdr:col>10</xdr:col>
      <xdr:colOff>495297</xdr:colOff>
      <xdr:row>13</xdr:row>
      <xdr:rowOff>28573</xdr:rowOff>
    </xdr:from>
    <xdr:to>
      <xdr:col>10</xdr:col>
      <xdr:colOff>542922</xdr:colOff>
      <xdr:row>23</xdr:row>
      <xdr:rowOff>31573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2B2A2518-0B25-4F02-9AF2-F1B8A6F7CF63}"/>
            </a:ext>
          </a:extLst>
        </xdr:cNvPr>
        <xdr:cNvSpPr/>
      </xdr:nvSpPr>
      <xdr:spPr>
        <a:xfrm flipH="1">
          <a:off x="8172447" y="2505073"/>
          <a:ext cx="47625" cy="1908000"/>
        </a:xfrm>
        <a:prstGeom prst="rect">
          <a:avLst/>
        </a:prstGeom>
        <a:solidFill>
          <a:schemeClr val="bg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 editAs="oneCell">
    <xdr:from>
      <xdr:col>10</xdr:col>
      <xdr:colOff>619122</xdr:colOff>
      <xdr:row>12</xdr:row>
      <xdr:rowOff>66675</xdr:rowOff>
    </xdr:from>
    <xdr:to>
      <xdr:col>11</xdr:col>
      <xdr:colOff>390522</xdr:colOff>
      <xdr:row>15</xdr:row>
      <xdr:rowOff>28575</xdr:rowOff>
    </xdr:to>
    <xdr:pic>
      <xdr:nvPicPr>
        <xdr:cNvPr id="49" name="Graphique 48" descr="Rose des vents avec un remplissage uni">
          <a:extLst>
            <a:ext uri="{FF2B5EF4-FFF2-40B4-BE49-F238E27FC236}">
              <a16:creationId xmlns:a16="http://schemas.microsoft.com/office/drawing/2014/main" id="{28D6F835-979C-4B36-A902-2DED50241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8296272" y="2352675"/>
          <a:ext cx="533400" cy="533400"/>
        </a:xfrm>
        <a:prstGeom prst="rect">
          <a:avLst/>
        </a:prstGeom>
      </xdr:spPr>
    </xdr:pic>
    <xdr:clientData/>
  </xdr:twoCellAnchor>
  <xdr:twoCellAnchor>
    <xdr:from>
      <xdr:col>13</xdr:col>
      <xdr:colOff>561973</xdr:colOff>
      <xdr:row>11</xdr:row>
      <xdr:rowOff>28576</xdr:rowOff>
    </xdr:from>
    <xdr:to>
      <xdr:col>23</xdr:col>
      <xdr:colOff>285751</xdr:colOff>
      <xdr:row>44</xdr:row>
      <xdr:rowOff>133350</xdr:rowOff>
    </xdr:to>
    <xdr:sp macro="" textlink="">
      <xdr:nvSpPr>
        <xdr:cNvPr id="50" name="Rectangle : coins arrondis 49">
          <a:extLst>
            <a:ext uri="{FF2B5EF4-FFF2-40B4-BE49-F238E27FC236}">
              <a16:creationId xmlns:a16="http://schemas.microsoft.com/office/drawing/2014/main" id="{14ED1534-100E-480E-891D-CCE3CB0E79C1}"/>
            </a:ext>
          </a:extLst>
        </xdr:cNvPr>
        <xdr:cNvSpPr/>
      </xdr:nvSpPr>
      <xdr:spPr>
        <a:xfrm>
          <a:off x="10525123" y="2124076"/>
          <a:ext cx="7343778" cy="6391274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21</xdr:col>
      <xdr:colOff>676275</xdr:colOff>
      <xdr:row>0</xdr:row>
      <xdr:rowOff>76200</xdr:rowOff>
    </xdr:from>
    <xdr:to>
      <xdr:col>22</xdr:col>
      <xdr:colOff>526275</xdr:colOff>
      <xdr:row>3</xdr:row>
      <xdr:rowOff>116700</xdr:rowOff>
    </xdr:to>
    <xdr:pic>
      <xdr:nvPicPr>
        <xdr:cNvPr id="62" name="Graphique 61" descr="Carte avec repère avec un remplissage uni">
          <a:extLst>
            <a:ext uri="{FF2B5EF4-FFF2-40B4-BE49-F238E27FC236}">
              <a16:creationId xmlns:a16="http://schemas.microsoft.com/office/drawing/2014/main" id="{A0EEF4D9-41B6-4D14-9F3D-8604CFD0C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6735425" y="76200"/>
          <a:ext cx="612000" cy="612000"/>
        </a:xfrm>
        <a:prstGeom prst="rect">
          <a:avLst/>
        </a:prstGeom>
      </xdr:spPr>
    </xdr:pic>
    <xdr:clientData/>
  </xdr:twoCellAnchor>
  <xdr:twoCellAnchor>
    <xdr:from>
      <xdr:col>13</xdr:col>
      <xdr:colOff>523872</xdr:colOff>
      <xdr:row>11</xdr:row>
      <xdr:rowOff>161925</xdr:rowOff>
    </xdr:from>
    <xdr:to>
      <xdr:col>23</xdr:col>
      <xdr:colOff>247649</xdr:colOff>
      <xdr:row>44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3" name="Graphique 62">
              <a:extLst>
                <a:ext uri="{FF2B5EF4-FFF2-40B4-BE49-F238E27FC236}">
                  <a16:creationId xmlns:a16="http://schemas.microsoft.com/office/drawing/2014/main" id="{E0099AAA-0EF5-4CBB-8FBA-65E400B1A7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788012" y="2173605"/>
              <a:ext cx="7572377" cy="59493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MA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  <xdr:twoCellAnchor editAs="oneCell">
    <xdr:from>
      <xdr:col>13</xdr:col>
      <xdr:colOff>657225</xdr:colOff>
      <xdr:row>11</xdr:row>
      <xdr:rowOff>180975</xdr:rowOff>
    </xdr:from>
    <xdr:to>
      <xdr:col>14</xdr:col>
      <xdr:colOff>457200</xdr:colOff>
      <xdr:row>14</xdr:row>
      <xdr:rowOff>171450</xdr:rowOff>
    </xdr:to>
    <xdr:pic>
      <xdr:nvPicPr>
        <xdr:cNvPr id="65" name="Graphique 64" descr="Globe terrestre : Europe et Afrique avec un remplissage uni">
          <a:extLst>
            <a:ext uri="{FF2B5EF4-FFF2-40B4-BE49-F238E27FC236}">
              <a16:creationId xmlns:a16="http://schemas.microsoft.com/office/drawing/2014/main" id="{5D652CBC-CA4E-432F-8AC6-487DC9B39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0620375" y="2276475"/>
          <a:ext cx="561975" cy="561975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15</xdr:row>
      <xdr:rowOff>9526</xdr:rowOff>
    </xdr:from>
    <xdr:to>
      <xdr:col>10</xdr:col>
      <xdr:colOff>400050</xdr:colOff>
      <xdr:row>24</xdr:row>
      <xdr:rowOff>47625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6" name="Provinces">
              <a:extLst>
                <a:ext uri="{FF2B5EF4-FFF2-40B4-BE49-F238E27FC236}">
                  <a16:creationId xmlns:a16="http://schemas.microsoft.com/office/drawing/2014/main" id="{2F9E2EED-D294-4AE3-B10D-B102ED16958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vince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133725" y="2867026"/>
              <a:ext cx="4667249" cy="17525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>
    <xdr:from>
      <xdr:col>3</xdr:col>
      <xdr:colOff>609600</xdr:colOff>
      <xdr:row>26</xdr:row>
      <xdr:rowOff>57150</xdr:rowOff>
    </xdr:from>
    <xdr:to>
      <xdr:col>13</xdr:col>
      <xdr:colOff>228600</xdr:colOff>
      <xdr:row>45</xdr:row>
      <xdr:rowOff>19050</xdr:rowOff>
    </xdr:to>
    <xdr:sp macro="" textlink="">
      <xdr:nvSpPr>
        <xdr:cNvPr id="67" name="Rectangle : coins arrondis 66">
          <a:extLst>
            <a:ext uri="{FF2B5EF4-FFF2-40B4-BE49-F238E27FC236}">
              <a16:creationId xmlns:a16="http://schemas.microsoft.com/office/drawing/2014/main" id="{0C445BAC-5FEE-4278-9E33-32F9A3FA788E}"/>
            </a:ext>
          </a:extLst>
        </xdr:cNvPr>
        <xdr:cNvSpPr/>
      </xdr:nvSpPr>
      <xdr:spPr>
        <a:xfrm>
          <a:off x="2895600" y="5010150"/>
          <a:ext cx="7296150" cy="3581400"/>
        </a:xfrm>
        <a:prstGeom prst="roundRect">
          <a:avLst>
            <a:gd name="adj" fmla="val 4959"/>
          </a:avLst>
        </a:prstGeom>
        <a:solidFill>
          <a:schemeClr val="bg1"/>
        </a:soli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fr-FR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3</xdr:col>
      <xdr:colOff>714375</xdr:colOff>
      <xdr:row>26</xdr:row>
      <xdr:rowOff>85725</xdr:rowOff>
    </xdr:from>
    <xdr:to>
      <xdr:col>4</xdr:col>
      <xdr:colOff>564375</xdr:colOff>
      <xdr:row>29</xdr:row>
      <xdr:rowOff>126225</xdr:rowOff>
    </xdr:to>
    <xdr:pic>
      <xdr:nvPicPr>
        <xdr:cNvPr id="68" name="Graphique 67" descr="Carte avec repère avec un remplissage uni">
          <a:extLst>
            <a:ext uri="{FF2B5EF4-FFF2-40B4-BE49-F238E27FC236}">
              <a16:creationId xmlns:a16="http://schemas.microsoft.com/office/drawing/2014/main" id="{0ADF674C-F226-491B-AB6C-217B4572F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3000375" y="5038725"/>
          <a:ext cx="612000" cy="612000"/>
        </a:xfrm>
        <a:prstGeom prst="rect">
          <a:avLst/>
        </a:prstGeom>
      </xdr:spPr>
    </xdr:pic>
    <xdr:clientData/>
  </xdr:twoCellAnchor>
  <xdr:twoCellAnchor>
    <xdr:from>
      <xdr:col>4</xdr:col>
      <xdr:colOff>628650</xdr:colOff>
      <xdr:row>26</xdr:row>
      <xdr:rowOff>161925</xdr:rowOff>
    </xdr:from>
    <xdr:to>
      <xdr:col>7</xdr:col>
      <xdr:colOff>333379</xdr:colOff>
      <xdr:row>29</xdr:row>
      <xdr:rowOff>47262</xdr:rowOff>
    </xdr:to>
    <xdr:sp macro="" textlink="">
      <xdr:nvSpPr>
        <xdr:cNvPr id="69" name="Rectangle : coins arrondis 68">
          <a:extLst>
            <a:ext uri="{FF2B5EF4-FFF2-40B4-BE49-F238E27FC236}">
              <a16:creationId xmlns:a16="http://schemas.microsoft.com/office/drawing/2014/main" id="{B96D9FB9-7056-4E58-B1F7-719AC5AE9153}"/>
            </a:ext>
          </a:extLst>
        </xdr:cNvPr>
        <xdr:cNvSpPr/>
      </xdr:nvSpPr>
      <xdr:spPr>
        <a:xfrm>
          <a:off x="3676650" y="5114925"/>
          <a:ext cx="2047879" cy="456837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fr-F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fr-FR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Ventes par Régions</a:t>
          </a:r>
        </a:p>
      </xdr:txBody>
    </xdr:sp>
    <xdr:clientData/>
  </xdr:twoCellAnchor>
  <xdr:twoCellAnchor>
    <xdr:from>
      <xdr:col>5</xdr:col>
      <xdr:colOff>304800</xdr:colOff>
      <xdr:row>28</xdr:row>
      <xdr:rowOff>9525</xdr:rowOff>
    </xdr:from>
    <xdr:to>
      <xdr:col>12</xdr:col>
      <xdr:colOff>466725</xdr:colOff>
      <xdr:row>44</xdr:row>
      <xdr:rowOff>114300</xdr:rowOff>
    </xdr:to>
    <xdr:graphicFrame macro="">
      <xdr:nvGraphicFramePr>
        <xdr:cNvPr id="70" name="Graphique 69">
          <a:extLst>
            <a:ext uri="{FF2B5EF4-FFF2-40B4-BE49-F238E27FC236}">
              <a16:creationId xmlns:a16="http://schemas.microsoft.com/office/drawing/2014/main" id="{47D3077D-AFD1-4124-90B4-A54D5E19FF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30</xdr:col>
      <xdr:colOff>381000</xdr:colOff>
      <xdr:row>0</xdr:row>
      <xdr:rowOff>180975</xdr:rowOff>
    </xdr:from>
    <xdr:to>
      <xdr:col>34</xdr:col>
      <xdr:colOff>433474</xdr:colOff>
      <xdr:row>27</xdr:row>
      <xdr:rowOff>19576</xdr:rowOff>
    </xdr:to>
    <xdr:grpSp>
      <xdr:nvGrpSpPr>
        <xdr:cNvPr id="11" name="Groupe 10">
          <a:extLst>
            <a:ext uri="{FF2B5EF4-FFF2-40B4-BE49-F238E27FC236}">
              <a16:creationId xmlns:a16="http://schemas.microsoft.com/office/drawing/2014/main" id="{A056F564-C765-44AE-A907-A0515A71A424}"/>
            </a:ext>
          </a:extLst>
        </xdr:cNvPr>
        <xdr:cNvGrpSpPr/>
      </xdr:nvGrpSpPr>
      <xdr:grpSpPr>
        <a:xfrm>
          <a:off x="20840700" y="180975"/>
          <a:ext cx="2490874" cy="4776361"/>
          <a:chOff x="14839950" y="247650"/>
          <a:chExt cx="2509924" cy="4982101"/>
        </a:xfrm>
      </xdr:grpSpPr>
      <xdr:sp macro="" textlink="">
        <xdr:nvSpPr>
          <xdr:cNvPr id="12" name="Rectangle : coins arrondis 11">
            <a:extLst>
              <a:ext uri="{FF2B5EF4-FFF2-40B4-BE49-F238E27FC236}">
                <a16:creationId xmlns:a16="http://schemas.microsoft.com/office/drawing/2014/main" id="{E86E3BC2-BD9A-465D-A598-D43790A3A117}"/>
              </a:ext>
            </a:extLst>
          </xdr:cNvPr>
          <xdr:cNvSpPr/>
        </xdr:nvSpPr>
        <xdr:spPr>
          <a:xfrm>
            <a:off x="14839950" y="1569373"/>
            <a:ext cx="1123950" cy="1123950"/>
          </a:xfrm>
          <a:prstGeom prst="roundRect">
            <a:avLst/>
          </a:prstGeom>
          <a:solidFill>
            <a:srgbClr val="E87D2D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sz="1600"/>
              <a:t>#E87D2D</a:t>
            </a:r>
          </a:p>
        </xdr:txBody>
      </xdr:sp>
      <xdr:sp macro="" textlink="">
        <xdr:nvSpPr>
          <xdr:cNvPr id="13" name="Rectangle : coins arrondis 12">
            <a:extLst>
              <a:ext uri="{FF2B5EF4-FFF2-40B4-BE49-F238E27FC236}">
                <a16:creationId xmlns:a16="http://schemas.microsoft.com/office/drawing/2014/main" id="{E998CE93-BB05-45AD-8DFF-C9FE307E55E2}"/>
              </a:ext>
            </a:extLst>
          </xdr:cNvPr>
          <xdr:cNvSpPr/>
        </xdr:nvSpPr>
        <xdr:spPr>
          <a:xfrm>
            <a:off x="14839950" y="247650"/>
            <a:ext cx="1123950" cy="1123950"/>
          </a:xfrm>
          <a:prstGeom prst="roundRect">
            <a:avLst/>
          </a:prstGeom>
          <a:solidFill>
            <a:srgbClr val="D8435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sz="1600"/>
              <a:t>#D84356</a:t>
            </a:r>
          </a:p>
        </xdr:txBody>
      </xdr:sp>
      <xdr:sp macro="" textlink="">
        <xdr:nvSpPr>
          <xdr:cNvPr id="14" name="Rectangle : coins arrondis 13">
            <a:extLst>
              <a:ext uri="{FF2B5EF4-FFF2-40B4-BE49-F238E27FC236}">
                <a16:creationId xmlns:a16="http://schemas.microsoft.com/office/drawing/2014/main" id="{5403F9D6-CE38-4EE0-A8A7-AA8454BB6279}"/>
              </a:ext>
            </a:extLst>
          </xdr:cNvPr>
          <xdr:cNvSpPr/>
        </xdr:nvSpPr>
        <xdr:spPr>
          <a:xfrm>
            <a:off x="16203237" y="247650"/>
            <a:ext cx="1123950" cy="1123950"/>
          </a:xfrm>
          <a:prstGeom prst="roundRect">
            <a:avLst/>
          </a:prstGeom>
          <a:solidFill>
            <a:srgbClr val="F64356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sz="1600"/>
              <a:t>#F64356</a:t>
            </a:r>
          </a:p>
        </xdr:txBody>
      </xdr:sp>
      <xdr:sp macro="" textlink="">
        <xdr:nvSpPr>
          <xdr:cNvPr id="15" name="Rectangle : coins arrondis 14">
            <a:extLst>
              <a:ext uri="{FF2B5EF4-FFF2-40B4-BE49-F238E27FC236}">
                <a16:creationId xmlns:a16="http://schemas.microsoft.com/office/drawing/2014/main" id="{51C24DD3-386F-45E7-9BB3-E75BC524E2E8}"/>
              </a:ext>
            </a:extLst>
          </xdr:cNvPr>
          <xdr:cNvSpPr/>
        </xdr:nvSpPr>
        <xdr:spPr>
          <a:xfrm>
            <a:off x="14839950" y="4105801"/>
            <a:ext cx="1123950" cy="1123950"/>
          </a:xfrm>
          <a:prstGeom prst="roundRect">
            <a:avLst/>
          </a:prstGeom>
          <a:solidFill>
            <a:srgbClr val="304057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sz="1600"/>
              <a:t>#304057</a:t>
            </a:r>
          </a:p>
        </xdr:txBody>
      </xdr:sp>
      <xdr:sp macro="" textlink="">
        <xdr:nvSpPr>
          <xdr:cNvPr id="16" name="Rectangle : coins arrondis 15">
            <a:extLst>
              <a:ext uri="{FF2B5EF4-FFF2-40B4-BE49-F238E27FC236}">
                <a16:creationId xmlns:a16="http://schemas.microsoft.com/office/drawing/2014/main" id="{6213523A-93B6-4487-A8F0-DE99009156AE}"/>
              </a:ext>
            </a:extLst>
          </xdr:cNvPr>
          <xdr:cNvSpPr/>
        </xdr:nvSpPr>
        <xdr:spPr>
          <a:xfrm>
            <a:off x="16225924" y="4105801"/>
            <a:ext cx="1123950" cy="1123950"/>
          </a:xfrm>
          <a:prstGeom prst="roundRect">
            <a:avLst/>
          </a:prstGeom>
          <a:solidFill>
            <a:srgbClr val="3B4F68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sz="1600"/>
              <a:t>#3B4F68</a:t>
            </a:r>
          </a:p>
        </xdr:txBody>
      </xdr:sp>
      <xdr:sp macro="" textlink="">
        <xdr:nvSpPr>
          <xdr:cNvPr id="17" name="Rectangle : coins arrondis 16">
            <a:extLst>
              <a:ext uri="{FF2B5EF4-FFF2-40B4-BE49-F238E27FC236}">
                <a16:creationId xmlns:a16="http://schemas.microsoft.com/office/drawing/2014/main" id="{33B2900D-21F9-4135-AA34-D71857C05266}"/>
              </a:ext>
            </a:extLst>
          </xdr:cNvPr>
          <xdr:cNvSpPr/>
        </xdr:nvSpPr>
        <xdr:spPr>
          <a:xfrm>
            <a:off x="14839950" y="2842096"/>
            <a:ext cx="1123950" cy="1123950"/>
          </a:xfrm>
          <a:prstGeom prst="roundRect">
            <a:avLst/>
          </a:prstGeom>
          <a:solidFill>
            <a:srgbClr val="13AEB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sz="1600"/>
              <a:t>#13AEB0</a:t>
            </a:r>
          </a:p>
        </xdr:txBody>
      </xdr:sp>
      <xdr:sp macro="" textlink="">
        <xdr:nvSpPr>
          <xdr:cNvPr id="18" name="Rectangle : coins arrondis 17">
            <a:extLst>
              <a:ext uri="{FF2B5EF4-FFF2-40B4-BE49-F238E27FC236}">
                <a16:creationId xmlns:a16="http://schemas.microsoft.com/office/drawing/2014/main" id="{2FDE3B0E-9939-4E5A-BE1C-0B47B12C908A}"/>
              </a:ext>
            </a:extLst>
          </xdr:cNvPr>
          <xdr:cNvSpPr/>
        </xdr:nvSpPr>
        <xdr:spPr>
          <a:xfrm>
            <a:off x="16225924" y="2842096"/>
            <a:ext cx="1123950" cy="1123950"/>
          </a:xfrm>
          <a:prstGeom prst="roundRect">
            <a:avLst/>
          </a:prstGeom>
          <a:solidFill>
            <a:srgbClr val="16C2D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sz="1600"/>
              <a:t>#16C2D0</a:t>
            </a:r>
          </a:p>
        </xdr:txBody>
      </xdr:sp>
      <xdr:sp macro="" textlink="">
        <xdr:nvSpPr>
          <xdr:cNvPr id="19" name="Rectangle : coins arrondis 18">
            <a:extLst>
              <a:ext uri="{FF2B5EF4-FFF2-40B4-BE49-F238E27FC236}">
                <a16:creationId xmlns:a16="http://schemas.microsoft.com/office/drawing/2014/main" id="{0F694C0B-E2FA-451D-986A-E1AC7A1DD884}"/>
              </a:ext>
            </a:extLst>
          </xdr:cNvPr>
          <xdr:cNvSpPr/>
        </xdr:nvSpPr>
        <xdr:spPr>
          <a:xfrm>
            <a:off x="16225924" y="1569373"/>
            <a:ext cx="1123950" cy="1123950"/>
          </a:xfrm>
          <a:prstGeom prst="roundRect">
            <a:avLst/>
          </a:prstGeom>
          <a:solidFill>
            <a:srgbClr val="FF8F29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fr-F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fr-FR" sz="1600"/>
              <a:t>#FF8F29</a:t>
            </a:r>
          </a:p>
        </xdr:txBody>
      </xdr:sp>
    </xdr:grp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Jean-Paul BONNETTO" refreshedDate="44438.359082986113" createdVersion="5" refreshedVersion="7" minRefreshableVersion="3" recordCount="369" xr:uid="{00000000-000A-0000-FFFF-FFFF00000000}">
  <cacheSource type="worksheet">
    <worksheetSource name="TableauSource"/>
  </cacheSource>
  <cacheFields count="27">
    <cacheField name="N° Cmde" numFmtId="0">
      <sharedItems containsSemiMixedTypes="0" containsString="0" containsNumber="1" containsInteger="1" minValue="1001" maxValue="1432"/>
    </cacheField>
    <cacheField name="Date Cdme" numFmtId="14">
      <sharedItems containsSemiMixedTypes="0" containsNonDate="0" containsDate="1" containsString="0" minDate="2021-01-01T00:00:00" maxDate="2021-12-30T00:00:00" count="168">
        <d v="2021-01-27T00:00:00"/>
        <d v="2021-01-04T00:00:00"/>
        <d v="2021-01-05T00:00:00"/>
        <d v="2021-01-12T00:00:00"/>
        <d v="2021-01-08T00:00:00"/>
        <d v="2021-01-29T00:00:00"/>
        <d v="2021-01-03T00:00:00"/>
        <d v="2021-01-06T00:00:00"/>
        <d v="2021-01-28T00:00:00"/>
        <d v="2021-02-04T00:00:00"/>
        <d v="2021-01-07T00:00:00"/>
        <d v="2021-03-04T00:00:00"/>
        <d v="2021-04-04T00:00:00"/>
        <d v="2021-01-01T00:00:00"/>
        <d v="2021-02-28T00:00:00"/>
        <d v="2021-01-09T00:00:00"/>
        <d v="2021-02-08T00:00:00"/>
        <d v="2021-02-03T00:00:00"/>
        <d v="2021-02-06T00:00:00"/>
        <d v="2021-03-28T00:00:00"/>
        <d v="2021-05-04T00:00:00"/>
        <d v="2021-04-28T00:00:00"/>
        <d v="2021-02-01T00:00:00"/>
        <d v="2021-05-28T00:00:00"/>
        <d v="2021-02-09T00:00:00"/>
        <d v="2021-03-01T00:00:00"/>
        <d v="2021-06-04T00:00:00"/>
        <d v="2021-03-09T00:00:00"/>
        <d v="2021-03-14T00:00:00"/>
        <d v="2021-03-06T00:00:00"/>
        <d v="2021-03-08T00:00:00"/>
        <d v="2021-06-28T00:00:00"/>
        <d v="2021-03-29T00:00:00"/>
        <d v="2021-07-04T00:00:00"/>
        <d v="2021-03-03T00:00:00"/>
        <d v="2021-03-15T00:00:00"/>
        <d v="2021-08-04T00:00:00"/>
        <d v="2021-07-28T00:00:00"/>
        <d v="2021-04-18T00:00:00"/>
        <d v="2021-04-12T00:00:00"/>
        <d v="2021-04-08T00:00:00"/>
        <d v="2021-09-04T00:00:00"/>
        <d v="2021-04-29T00:00:00"/>
        <d v="2021-04-03T00:00:00"/>
        <d v="2021-04-06T00:00:00"/>
        <d v="2021-04-07T00:00:00"/>
        <d v="2021-10-04T00:00:00"/>
        <d v="2021-10-28T00:00:00"/>
        <d v="2021-11-04T00:00:00"/>
        <d v="2021-08-28T00:00:00"/>
        <d v="2021-04-01T00:00:00"/>
        <d v="2021-05-29T00:00:00"/>
        <d v="2021-05-03T00:00:00"/>
        <d v="2021-05-06T00:00:00"/>
        <d v="2021-05-08T00:00:00"/>
        <d v="2021-05-07T00:00:00"/>
        <d v="2021-12-04T00:00:00"/>
        <d v="2021-08-30T00:00:00"/>
        <d v="2021-09-28T00:00:00"/>
        <d v="2021-05-01T00:00:00"/>
        <d v="2021-05-24T00:00:00"/>
        <d v="2021-05-09T00:00:00"/>
        <d v="2021-05-23T00:00:00"/>
        <d v="2021-06-07T00:00:00"/>
        <d v="2021-01-10T00:00:00"/>
        <d v="2021-11-28T00:00:00"/>
        <d v="2021-06-01T00:00:00"/>
        <d v="2021-12-28T00:00:00"/>
        <d v="2021-06-09T00:00:00"/>
        <d v="2021-06-06T00:00:00"/>
        <d v="2021-06-08T00:00:00"/>
        <d v="2021-06-29T00:00:00"/>
        <d v="2021-01-13T00:00:00"/>
        <d v="2021-02-10T00:00:00"/>
        <d v="2021-06-03T00:00:00"/>
        <d v="2021-03-17T00:00:00"/>
        <d v="2021-01-11T00:00:00"/>
        <d v="2021-03-10T00:00:00"/>
        <d v="2021-02-11T00:00:00"/>
        <d v="2021-04-10T00:00:00"/>
        <d v="2021-07-01T00:00:00"/>
        <d v="2021-03-11T00:00:00"/>
        <d v="2021-04-11T00:00:00"/>
        <d v="2021-07-09T00:00:00"/>
        <d v="2021-07-06T00:00:00"/>
        <d v="2021-07-08T00:00:00"/>
        <d v="2021-04-19T00:00:00"/>
        <d v="2021-05-11T00:00:00"/>
        <d v="2021-05-20T00:00:00"/>
        <d v="2021-07-29T00:00:00"/>
        <d v="2021-04-16T00:00:00"/>
        <d v="2021-07-03T00:00:00"/>
        <d v="2021-05-10T00:00:00"/>
        <d v="2021-06-11T00:00:00"/>
        <d v="2021-08-08T00:00:00"/>
        <d v="2021-05-21T00:00:00"/>
        <d v="2021-08-07T00:00:00"/>
        <d v="2021-05-22T00:00:00"/>
        <d v="2021-06-10T00:00:00"/>
        <d v="2021-06-27T00:00:00"/>
        <d v="2021-07-11T00:00:00"/>
        <d v="2021-08-11T00:00:00"/>
        <d v="2021-08-01T00:00:00"/>
        <d v="2021-08-31T00:00:00"/>
        <d v="2021-09-11T00:00:00"/>
        <d v="2021-08-09T00:00:00"/>
        <d v="2021-08-06T00:00:00"/>
        <d v="2021-10-11T00:00:00"/>
        <d v="2021-08-29T00:00:00"/>
        <d v="2021-07-10T00:00:00"/>
        <d v="2021-11-11T00:00:00"/>
        <d v="2021-09-01T00:00:00"/>
        <d v="2021-11-29T00:00:00"/>
        <d v="2021-09-09T00:00:00"/>
        <d v="2021-09-06T00:00:00"/>
        <d v="2021-09-08T00:00:00"/>
        <d v="2021-12-11T00:00:00"/>
        <d v="2021-09-29T00:00:00"/>
        <d v="2021-08-10T00:00:00"/>
        <d v="2021-09-03T00:00:00"/>
        <d v="2021-10-06T00:00:00"/>
        <d v="2021-02-26T00:00:00"/>
        <d v="2021-10-08T00:00:00"/>
        <d v="2021-10-07T00:00:00"/>
        <d v="2021-09-10T00:00:00"/>
        <d v="2021-10-10T00:00:00"/>
        <d v="2021-03-26T00:00:00"/>
        <d v="2021-10-01T00:00:00"/>
        <d v="2021-05-26T00:00:00"/>
        <d v="2021-10-09T00:00:00"/>
        <d v="2021-06-26T00:00:00"/>
        <d v="2021-10-29T00:00:00"/>
        <d v="2021-10-03T00:00:00"/>
        <d v="2021-11-10T00:00:00"/>
        <d v="2021-07-26T00:00:00"/>
        <d v="2021-11-01T00:00:00"/>
        <d v="2021-07-30T00:00:00"/>
        <d v="2021-07-31T00:00:00"/>
        <d v="2021-11-09T00:00:00"/>
        <d v="2021-11-17T00:00:00"/>
        <d v="2021-11-06T00:00:00"/>
        <d v="2021-11-08T00:00:00"/>
        <d v="2021-11-26T00:00:00"/>
        <d v="2021-08-26T00:00:00"/>
        <d v="2021-12-10T00:00:00"/>
        <d v="2021-11-03T00:00:00"/>
        <d v="2021-09-26T00:00:00"/>
        <d v="2021-12-27T00:00:00"/>
        <d v="2021-12-12T00:00:00"/>
        <d v="2021-12-08T00:00:00"/>
        <d v="2021-02-25T00:00:00"/>
        <d v="2021-12-29T00:00:00"/>
        <d v="2021-12-03T00:00:00"/>
        <d v="2021-12-06T00:00:00"/>
        <d v="2021-03-25T00:00:00"/>
        <d v="2021-12-07T00:00:00"/>
        <d v="2021-05-25T00:00:00"/>
        <d v="2021-06-25T00:00:00"/>
        <d v="2021-10-26T00:00:00"/>
        <d v="2021-12-01T00:00:00"/>
        <d v="2021-12-09T00:00:00"/>
        <d v="2021-07-25T00:00:00"/>
        <d v="2021-12-26T00:00:00"/>
        <d v="2021-08-25T00:00:00"/>
        <d v="2021-09-25T00:00:00"/>
        <d v="2021-10-25T00:00:00"/>
        <d v="2021-11-25T00:00:00"/>
        <d v="2021-12-25T00:00:00"/>
      </sharedItems>
      <fieldGroup base="1">
        <rangePr groupBy="months" startDate="2021-01-01T00:00:00" endDate="2021-12-30T00:00:00"/>
        <groupItems count="14">
          <s v="&lt;01/01/2021"/>
          <s v="janv"/>
          <s v="févr"/>
          <s v="mars"/>
          <s v="avr"/>
          <s v="mai"/>
          <s v="juin"/>
          <s v="juil"/>
          <s v="août"/>
          <s v="sept"/>
          <s v="oct"/>
          <s v="nov"/>
          <s v="déc"/>
          <s v="&gt;30/12/2021"/>
        </groupItems>
      </fieldGroup>
    </cacheField>
    <cacheField name="N° Client" numFmtId="0">
      <sharedItems containsSemiMixedTypes="0" containsString="0" containsNumber="1" containsInteger="1" minValue="1" maxValue="29"/>
    </cacheField>
    <cacheField name="Nom Client" numFmtId="0">
      <sharedItems count="15">
        <s v="Company AA"/>
        <s v="Company D"/>
        <s v="Company L"/>
        <s v="Company H"/>
        <s v="Company CC"/>
        <s v="Company C"/>
        <s v="Company F"/>
        <s v="Company BB"/>
        <s v="Company G"/>
        <s v="Company A"/>
        <s v="Company I"/>
        <s v="Company J"/>
        <s v="Company K"/>
        <s v="Company Z"/>
        <s v="Company Y"/>
      </sharedItems>
    </cacheField>
    <cacheField name="Adresse" numFmtId="0">
      <sharedItems/>
    </cacheField>
    <cacheField name="Ville" numFmtId="0">
      <sharedItems/>
    </cacheField>
    <cacheField name="Departement" numFmtId="0">
      <sharedItems/>
    </cacheField>
    <cacheField name="Code Postal" numFmtId="0">
      <sharedItems containsSemiMixedTypes="0" containsString="0" containsNumber="1" containsInteger="1" minValue="99999" maxValue="99999"/>
    </cacheField>
    <cacheField name="Provinces" numFmtId="0">
      <sharedItems count="13">
        <s v="Brittany"/>
        <s v="Grand Est"/>
        <s v="Occitanie"/>
        <s v="Hauts-de-France"/>
        <s v="Centre - Val de Loire"/>
        <s v="Nouvelle Aquitaine"/>
        <s v="île-de-France"/>
        <s v="Auvergne-Rhône-Alpes"/>
        <s v="Normandie"/>
        <s v="Pays de la Loire"/>
        <s v="Bourgogne- Franche-Comté"/>
        <s v="Provence-Alpes-Côte d’Azur"/>
        <s v="Corse"/>
      </sharedItems>
    </cacheField>
    <cacheField name="Commerciaux" numFmtId="0">
      <sharedItems count="8">
        <s v="Mariya Sergienko"/>
        <s v="Andrew Cencini"/>
        <s v="Nancy Freehafer"/>
        <s v="Jan Kotas"/>
        <s v="Michael Neipper"/>
        <s v="Anne Larsen"/>
        <s v="Robert Zare"/>
        <s v="Laura Giussani"/>
      </sharedItems>
    </cacheField>
    <cacheField name="Region" numFmtId="0">
      <sharedItems count="4">
        <s v="Ouest"/>
        <s v="Est"/>
        <s v="Sud"/>
        <s v="Nord"/>
      </sharedItems>
    </cacheField>
    <cacheField name="Shipped Date" numFmtId="0">
      <sharedItems containsNonDate="0" containsDate="1" containsString="0" containsBlank="1" minDate="2014-01-08T00:00:00" maxDate="2015-01-01T00:00:00"/>
    </cacheField>
    <cacheField name="Shipper Name" numFmtId="0">
      <sharedItems containsBlank="1"/>
    </cacheField>
    <cacheField name="Ship Name" numFmtId="0">
      <sharedItems/>
    </cacheField>
    <cacheField name="Ship Address" numFmtId="0">
      <sharedItems/>
    </cacheField>
    <cacheField name="Ship City" numFmtId="0">
      <sharedItems/>
    </cacheField>
    <cacheField name="Ship State" numFmtId="0">
      <sharedItems/>
    </cacheField>
    <cacheField name="Ship ZIP/Postal Code" numFmtId="0">
      <sharedItems containsSemiMixedTypes="0" containsString="0" containsNumber="1" containsInteger="1" minValue="99999" maxValue="99999"/>
    </cacheField>
    <cacheField name="Ship Country/Region" numFmtId="0">
      <sharedItems/>
    </cacheField>
    <cacheField name="Type Paiment" numFmtId="0">
      <sharedItems containsBlank="1"/>
    </cacheField>
    <cacheField name="Nom Produit" numFmtId="0">
      <sharedItems containsBlank="1"/>
    </cacheField>
    <cacheField name="Categories" numFmtId="0">
      <sharedItems containsBlank="1"/>
    </cacheField>
    <cacheField name="Prix Unitaire" numFmtId="165">
      <sharedItems containsSemiMixedTypes="0" containsString="0" containsNumber="1" minValue="0" maxValue="81"/>
    </cacheField>
    <cacheField name="Quantité" numFmtId="0">
      <sharedItems containsSemiMixedTypes="0" containsString="0" containsNumber="1" containsInteger="1" minValue="0" maxValue="100"/>
    </cacheField>
    <cacheField name="Revenue" numFmtId="165">
      <sharedItems containsSemiMixedTypes="0" containsString="0" containsNumber="1" minValue="0" maxValue="7938" count="315">
        <n v="686"/>
        <n v="164.5"/>
        <n v="2070"/>
        <n v="4717"/>
        <n v="38.5"/>
        <n v="1458"/>
        <n v="2024"/>
        <n v="349.59999999999997"/>
        <n v="809.59999999999991"/>
        <n v="1198.5"/>
        <n v="878.15"/>
        <n v="1280"/>
        <n v="2530"/>
        <n v="599.25"/>
        <n v="3648"/>
        <n v="1104"/>
        <n v="6237"/>
        <n v="259"/>
        <n v="168"/>
        <n v="965"/>
        <n v="1159.1999999999998"/>
        <n v="756"/>
        <n v="2668"/>
        <n v="200.33"/>
        <n v="0"/>
        <n v="1472"/>
        <n v="1111.5"/>
        <n v="2818.7999999999997"/>
        <n v="994"/>
        <n v="630"/>
        <n v="1200"/>
        <n v="782"/>
        <n v="570.4"/>
        <n v="1863"/>
        <n v="4416"/>
        <n v="239.2"/>
        <n v="1656"/>
        <n v="260.55"/>
        <n v="905.25"/>
        <n v="165.75"/>
        <n v="504"/>
        <n v="714.1"/>
        <n v="1014"/>
        <n v="2880"/>
        <n v="848"/>
        <n v="7938"/>
        <n v="224.25000000000003"/>
        <n v="1072.5"/>
        <n v="382.79999999999995"/>
        <n v="742"/>
        <n v="3400"/>
        <n v="892.4"/>
        <n v="427"/>
        <n v="459.99999999999994"/>
        <n v="579"/>
        <n v="1803.1999999999998"/>
        <n v="1008"/>
        <n v="204"/>
        <n v="3230"/>
        <n v="4455"/>
        <n v="2192.3999999999996"/>
        <n v="480"/>
        <n v="2840"/>
        <n v="133"/>
        <n v="2592"/>
        <n v="3404"/>
        <n v="1380"/>
        <n v="318.45"/>
        <n v="532"/>
        <n v="1332"/>
        <n v="110.39999999999999"/>
        <n v="4374"/>
        <n v="446.25"/>
        <n v="916.75"/>
        <n v="680"/>
        <n v="864.8"/>
        <n v="1058.25"/>
        <n v="273"/>
        <n v="2714"/>
        <n v="6642"/>
        <n v="203"/>
        <n v="4212"/>
        <n v="1288"/>
        <n v="990"/>
        <n v="178.5"/>
        <n v="414.95"/>
        <n v="2520"/>
        <n v="936.05000000000007"/>
        <n v="522.75"/>
        <n v="1426"/>
        <n v="3000"/>
        <n v="1431"/>
        <n v="245"/>
        <n v="656.2"/>
        <n v="522"/>
        <n v="3542"/>
        <n v="218.27"/>
        <n v="588.79999999999995"/>
        <n v="3956"/>
        <n v="1599"/>
        <n v="1287.5999999999999"/>
        <n v="1176"/>
        <n v="2920"/>
        <n v="469.2"/>
        <n v="736"/>
        <n v="424.6"/>
        <n v="441.59999999999997"/>
        <n v="1564"/>
        <n v="294"/>
        <n v="242.25"/>
        <n v="3078"/>
        <n v="765.59999999999991"/>
        <n v="820"/>
        <n v="3920"/>
        <n v="3266"/>
        <n v="2242"/>
        <n v="269.10000000000002"/>
        <n v="850"/>
        <n v="443.90000000000003"/>
        <n v="1839.9999999999998"/>
        <n v="594"/>
        <n v="1012"/>
        <n v="152.49"/>
        <n v="2622"/>
        <n v="526.5"/>
        <n v="3062.3999999999996"/>
        <n v="910"/>
        <n v="1520"/>
        <n v="374"/>
        <n v="945.7"/>
        <n v="1582.3999999999999"/>
        <n v="1978"/>
        <n v="1106"/>
        <n v="561"/>
        <n v="404.79999999999995"/>
        <n v="470"/>
        <n v="1044"/>
        <n v="240"/>
        <n v="1120"/>
        <n v="171.5"/>
        <n v="550"/>
        <n v="283.5"/>
        <n v="1306.3999999999999"/>
        <n v="146.51000000000002"/>
        <n v="733.4"/>
        <n v="1224"/>
        <n v="1173"/>
        <n v="73.5"/>
        <n v="3822"/>
        <n v="263.12"/>
        <n v="242.19000000000003"/>
        <n v="2680"/>
        <n v="248.5"/>
        <n v="1189.5"/>
        <n v="939.59999999999991"/>
        <n v="3640"/>
        <n v="331.2"/>
        <n v="675"/>
        <n v="154"/>
        <n v="230.23000000000002"/>
        <n v="322"/>
        <n v="969"/>
        <n v="814"/>
        <n v="690"/>
        <n v="400"/>
        <n v="104.65"/>
        <n v="1300"/>
        <n v="98"/>
        <n v="772.8"/>
        <n v="179.4"/>
        <n v="868.5"/>
        <n v="357"/>
        <n v="1080"/>
        <n v="726.75"/>
        <n v="660"/>
        <n v="377.2"/>
        <n v="1000"/>
        <n v="1760"/>
        <n v="3880"/>
        <n v="108.5"/>
        <n v="1638"/>
        <n v="644"/>
        <n v="131.56"/>
        <n v="155.48000000000002"/>
        <n v="318.5"/>
        <n v="1287"/>
        <n v="1113.5999999999999"/>
        <n v="728"/>
        <n v="3120"/>
        <n v="496.79999999999995"/>
        <n v="191.36"/>
        <n v="70"/>
        <n v="588"/>
        <n v="918"/>
        <n v="740"/>
        <n v="315"/>
        <n v="800"/>
        <n v="2400"/>
        <n v="147"/>
        <n v="4462"/>
        <n v="41.86"/>
        <n v="299"/>
        <n v="936"/>
        <n v="1983.6"/>
        <n v="938"/>
        <n v="1920"/>
        <n v="708.4"/>
        <n v="94.5"/>
        <n v="158.47"/>
        <n v="2440"/>
        <n v="700"/>
        <n v="68.77000000000001"/>
        <n v="1175"/>
        <n v="710"/>
        <n v="3520"/>
        <n v="2134"/>
        <n v="3760"/>
        <n v="525"/>
        <n v="777.75"/>
        <n v="883.19999999999993"/>
        <n v="2852"/>
        <n v="763.59999999999991"/>
        <n v="590"/>
        <n v="95.68"/>
        <n v="2070.9500000000003"/>
        <n v="396"/>
        <n v="3358"/>
        <n v="254.15"/>
        <n v="1196"/>
        <n v="768.6"/>
        <n v="1248"/>
        <n v="2436"/>
        <n v="1372"/>
        <n v="919.99999999999989"/>
        <n v="1500"/>
        <n v="839.55000000000007"/>
        <n v="1177.5999999999999"/>
        <n v="1921.5000000000002"/>
        <n v="1092"/>
        <n v="1122"/>
        <n v="450.79999999999995"/>
        <n v="3236.3999999999996"/>
        <n v="110"/>
        <n v="120"/>
        <n v="423.2"/>
        <n v="717.59999999999991"/>
        <n v="858.85"/>
        <n v="1045.5"/>
        <n v="548.25"/>
        <n v="2112"/>
        <n v="312.79999999999995"/>
        <n v="450"/>
        <n v="1729.3500000000001"/>
        <n v="65.78"/>
        <n v="241.25"/>
        <n v="220.79999999999998"/>
        <n v="1696.5"/>
        <n v="2018.3999999999999"/>
        <n v="1190"/>
        <n v="174.79999999999998"/>
        <n v="200"/>
        <n v="1281"/>
        <n v="183.35"/>
        <n v="1214.3999999999999"/>
        <n v="191.25"/>
        <n v="122.59"/>
        <n v="835.19999999999993"/>
        <n v="360"/>
        <n v="960"/>
        <n v="2350"/>
        <n v="440"/>
        <n v="1152.9000000000001"/>
        <n v="1398.3999999999999"/>
        <n v="135.1"/>
        <n v="196"/>
        <n v="119.6"/>
        <n v="970"/>
        <n v="185.5"/>
        <n v="1026"/>
        <n v="3818"/>
        <n v="699.19999999999993"/>
        <n v="2156"/>
        <n v="926.40000000000009"/>
        <n v="460"/>
        <n v="1886"/>
        <n v="490"/>
        <n v="2046"/>
        <n v="1046.1500000000001"/>
        <n v="685.15"/>
        <n v="1782"/>
        <n v="4094"/>
        <n v="184"/>
        <n v="1473.15"/>
        <n v="390"/>
        <n v="2401.1999999999998"/>
        <n v="952"/>
        <n v="2080"/>
        <n v="368"/>
        <n v="340"/>
        <n v="357.05"/>
        <n v="1878.8000000000002"/>
        <n v="1344"/>
        <n v="153"/>
        <n v="940"/>
        <n v="3479.9999999999995"/>
        <n v="890"/>
        <n v="900"/>
        <n v="827.99999999999989"/>
        <n v="1711.1999999999998"/>
        <n v="173.70000000000002"/>
        <n v="325"/>
        <n v="2106"/>
        <n v="1802"/>
        <n v="1430"/>
        <n v="71.760000000000005"/>
      </sharedItems>
      <fieldGroup base="24">
        <rangePr autoEnd="0" startNum="0" endNum="4000" groupInterval="1000"/>
        <groupItems count="6">
          <s v="&lt;0"/>
          <s v="0-1000"/>
          <s v="1000-2000"/>
          <s v="2000-3000"/>
          <s v="3000-4000"/>
          <s v="&gt;4000"/>
        </groupItems>
      </fieldGroup>
    </cacheField>
    <cacheField name="Frais Expédition" numFmtId="165">
      <sharedItems containsSemiMixedTypes="0" containsString="0" containsNumber="1" minValue="3.7345000000000002" maxValue="769.98599999999999"/>
    </cacheField>
    <cacheField name="JOURS" numFmtId="0">
      <sharedItems containsSemiMixedTypes="0" containsString="0" containsNumber="1" containsInteger="1" minValue="1" maxValue="31" count="30">
        <n v="27"/>
        <n v="4"/>
        <n v="5"/>
        <n v="12"/>
        <n v="8"/>
        <n v="29"/>
        <n v="3"/>
        <n v="6"/>
        <n v="28"/>
        <n v="7"/>
        <n v="1"/>
        <n v="9"/>
        <n v="14"/>
        <n v="15"/>
        <n v="18"/>
        <n v="30"/>
        <n v="24"/>
        <n v="23"/>
        <n v="10"/>
        <n v="13"/>
        <n v="17"/>
        <n v="11"/>
        <n v="19"/>
        <n v="20"/>
        <n v="16"/>
        <n v="21"/>
        <n v="22"/>
        <n v="31"/>
        <n v="26"/>
        <n v="25"/>
      </sharedItems>
    </cacheField>
  </cacheFields>
  <extLst>
    <ext xmlns:x14="http://schemas.microsoft.com/office/spreadsheetml/2009/9/main" uri="{725AE2AE-9491-48be-B2B4-4EB974FC3084}">
      <x14:pivotCacheDefinition pivotCacheId="3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69">
  <r>
    <n v="1001"/>
    <x v="0"/>
    <n v="27"/>
    <x v="0"/>
    <s v="789 27th Street"/>
    <s v="Las Vegas"/>
    <s v="NV"/>
    <n v="99999"/>
    <x v="0"/>
    <x v="0"/>
    <x v="0"/>
    <d v="2014-01-29T00:00:00"/>
    <s v="Shipping Company B"/>
    <s v="Karen Toh"/>
    <s v="789 27th Street"/>
    <s v="Las Vegas"/>
    <s v="NV"/>
    <n v="99999"/>
    <s v="FRANCE"/>
    <s v="Chèque"/>
    <s v="Beer"/>
    <s v="Beverages"/>
    <n v="14"/>
    <n v="49"/>
    <x v="0"/>
    <n v="66.542000000000002"/>
    <x v="0"/>
  </r>
  <r>
    <n v="1002"/>
    <x v="0"/>
    <n v="27"/>
    <x v="0"/>
    <s v="789 27th Street"/>
    <s v="Las Vegas"/>
    <s v="NV"/>
    <n v="99999"/>
    <x v="0"/>
    <x v="0"/>
    <x v="0"/>
    <d v="2014-01-30T00:00:00"/>
    <s v="Shipping Company B"/>
    <s v="Karen Toh"/>
    <s v="789 27th Street"/>
    <s v="Las Vegas"/>
    <s v="NV"/>
    <n v="99999"/>
    <s v="FRANCE"/>
    <s v="Chèque"/>
    <s v="Dried Plums"/>
    <s v="Dried Fruit &amp; Nuts"/>
    <n v="3.5"/>
    <n v="47"/>
    <x v="1"/>
    <n v="16.6145"/>
    <x v="0"/>
  </r>
  <r>
    <n v="1003"/>
    <x v="1"/>
    <n v="4"/>
    <x v="1"/>
    <s v="123 4th Street"/>
    <s v="New York"/>
    <s v="NY"/>
    <n v="99999"/>
    <x v="1"/>
    <x v="1"/>
    <x v="1"/>
    <d v="2014-01-31T00:00:00"/>
    <s v="Shipping Company A"/>
    <s v="Christina Lee"/>
    <s v="123 4th Street"/>
    <s v="New York"/>
    <s v="NY"/>
    <n v="99999"/>
    <s v="FRANCE"/>
    <s v="CB"/>
    <s v="Dried Pears"/>
    <s v="Dried Fruit &amp; Nuts"/>
    <n v="30"/>
    <n v="69"/>
    <x v="2"/>
    <n v="198.72"/>
    <x v="1"/>
  </r>
  <r>
    <n v="1004"/>
    <x v="2"/>
    <n v="4"/>
    <x v="1"/>
    <s v="123 4th Street"/>
    <s v="New York"/>
    <s v="NY"/>
    <n v="99999"/>
    <x v="1"/>
    <x v="1"/>
    <x v="1"/>
    <d v="2014-02-01T00:00:00"/>
    <s v="Shipping Company A"/>
    <s v="Christina Lee"/>
    <s v="123 4th Street"/>
    <s v="New York"/>
    <s v="NY"/>
    <n v="99999"/>
    <s v="FRANCE"/>
    <s v="CB"/>
    <s v="Dried Apples"/>
    <s v="Dried Fruit &amp; Nuts"/>
    <n v="53"/>
    <n v="89"/>
    <x v="3"/>
    <n v="448.11500000000001"/>
    <x v="2"/>
  </r>
  <r>
    <n v="1005"/>
    <x v="1"/>
    <n v="4"/>
    <x v="1"/>
    <s v="123 4th Street"/>
    <s v="New York"/>
    <s v="NY"/>
    <n v="99999"/>
    <x v="1"/>
    <x v="1"/>
    <x v="1"/>
    <d v="2014-02-02T00:00:00"/>
    <s v="Shipping Company A"/>
    <s v="Christina Lee"/>
    <s v="123 4th Street"/>
    <s v="New York"/>
    <s v="NY"/>
    <n v="99999"/>
    <s v="FRANCE"/>
    <s v="CB"/>
    <s v="Dried Plums"/>
    <s v="Dried Fruit &amp; Nuts"/>
    <n v="3.5"/>
    <n v="11"/>
    <x v="4"/>
    <n v="3.7345000000000002"/>
    <x v="1"/>
  </r>
  <r>
    <n v="1006"/>
    <x v="3"/>
    <n v="12"/>
    <x v="2"/>
    <s v="123 12th Street"/>
    <s v="Las Vegas"/>
    <s v="NV"/>
    <n v="99999"/>
    <x v="2"/>
    <x v="0"/>
    <x v="2"/>
    <d v="2014-02-03T00:00:00"/>
    <s v="Shipping Company B"/>
    <s v="John Edwards"/>
    <s v="123 12th Street"/>
    <s v="Las Vegas"/>
    <s v="NV"/>
    <n v="99999"/>
    <s v="FRANCE"/>
    <s v="CB"/>
    <s v="Chai"/>
    <s v="Beverages"/>
    <n v="18"/>
    <n v="81"/>
    <x v="5"/>
    <n v="141.42600000000002"/>
    <x v="3"/>
  </r>
  <r>
    <n v="1007"/>
    <x v="3"/>
    <n v="12"/>
    <x v="2"/>
    <s v="123 12th Street"/>
    <s v="Las Vegas"/>
    <s v="NV"/>
    <n v="99999"/>
    <x v="2"/>
    <x v="0"/>
    <x v="2"/>
    <d v="2014-02-04T00:00:00"/>
    <s v="Shipping Company B"/>
    <s v="John Edwards"/>
    <s v="123 12th Street"/>
    <s v="Las Vegas"/>
    <s v="NV"/>
    <n v="99999"/>
    <s v="FRANCE"/>
    <s v="CB"/>
    <s v="Coffee"/>
    <s v="Beverages"/>
    <n v="46"/>
    <n v="44"/>
    <x v="6"/>
    <n v="198.352"/>
    <x v="3"/>
  </r>
  <r>
    <n v="1008"/>
    <x v="4"/>
    <n v="8"/>
    <x v="3"/>
    <s v="123 8th Street"/>
    <s v="Portland"/>
    <s v="OR"/>
    <n v="99999"/>
    <x v="3"/>
    <x v="2"/>
    <x v="3"/>
    <d v="2014-02-05T00:00:00"/>
    <s v="Shipping Company C"/>
    <s v="Elizabeth Andersen"/>
    <s v="123 8th Street"/>
    <s v="Portland"/>
    <s v="OR"/>
    <n v="99999"/>
    <s v="FRANCE"/>
    <s v="CB"/>
    <s v="Chocolate Biscuits Mix"/>
    <s v="Baked Goods &amp; Mixes"/>
    <n v="9.1999999999999993"/>
    <n v="38"/>
    <x v="7"/>
    <n v="36.008800000000001"/>
    <x v="4"/>
  </r>
  <r>
    <n v="1009"/>
    <x v="1"/>
    <n v="4"/>
    <x v="1"/>
    <s v="123 4th Street"/>
    <s v="New York"/>
    <s v="NY"/>
    <n v="99999"/>
    <x v="1"/>
    <x v="1"/>
    <x v="1"/>
    <d v="2014-02-06T00:00:00"/>
    <s v="Shipping Company C"/>
    <s v="Christina Lee"/>
    <s v="123 4th Street"/>
    <s v="New York"/>
    <s v="NY"/>
    <n v="99999"/>
    <s v="FRANCE"/>
    <s v="Chèque"/>
    <s v="Chocolate Biscuits Mix"/>
    <s v="Baked Goods &amp; Mixes"/>
    <n v="9.1999999999999993"/>
    <n v="88"/>
    <x v="8"/>
    <n v="79.340799999999987"/>
    <x v="1"/>
  </r>
  <r>
    <n v="1010"/>
    <x v="5"/>
    <n v="29"/>
    <x v="4"/>
    <s v="789 29th Street"/>
    <s v="Denver"/>
    <s v="CO"/>
    <n v="99999"/>
    <x v="4"/>
    <x v="3"/>
    <x v="0"/>
    <d v="2014-02-07T00:00:00"/>
    <s v="Shipping Company B"/>
    <s v="Soo Jung Lee"/>
    <s v="789 29th Street"/>
    <s v="Denver"/>
    <s v="CO"/>
    <n v="99999"/>
    <s v="FRANCE"/>
    <s v="Chèque"/>
    <s v="Chocolate"/>
    <s v="Candy"/>
    <n v="12.75"/>
    <n v="94"/>
    <x v="9"/>
    <n v="122.24700000000001"/>
    <x v="5"/>
  </r>
  <r>
    <n v="1011"/>
    <x v="6"/>
    <n v="3"/>
    <x v="5"/>
    <s v="123 3rd Street"/>
    <s v="Los Angelas"/>
    <s v="CA"/>
    <n v="99999"/>
    <x v="5"/>
    <x v="0"/>
    <x v="0"/>
    <d v="2014-02-08T00:00:00"/>
    <s v="Shipping Company B"/>
    <s v="Thomas Axerr"/>
    <s v="123 3rd Street"/>
    <s v="Los Angelas"/>
    <s v="CA"/>
    <n v="99999"/>
    <s v="FRANCE"/>
    <s v="Espèce"/>
    <s v="Clam Chowder"/>
    <s v="Soups"/>
    <n v="9.65"/>
    <n v="91"/>
    <x v="10"/>
    <n v="92.205749999999995"/>
    <x v="6"/>
  </r>
  <r>
    <n v="1012"/>
    <x v="7"/>
    <n v="6"/>
    <x v="6"/>
    <s v="123 6th Street"/>
    <s v="Milwaukee"/>
    <s v="WI"/>
    <n v="99999"/>
    <x v="6"/>
    <x v="4"/>
    <x v="3"/>
    <d v="2014-02-09T00:00:00"/>
    <s v="Shipping Company B"/>
    <s v="Francisco Pérez-Olaeta"/>
    <s v="123 6th Street"/>
    <s v="Milwaukee"/>
    <s v="WI"/>
    <n v="99999"/>
    <s v="FRANCE"/>
    <s v="CB"/>
    <s v="Curry Sauce"/>
    <s v="Sauces"/>
    <n v="40"/>
    <n v="32"/>
    <x v="11"/>
    <n v="133.12"/>
    <x v="7"/>
  </r>
  <r>
    <n v="1013"/>
    <x v="8"/>
    <n v="28"/>
    <x v="7"/>
    <s v="789 28th Street"/>
    <s v="Memphis"/>
    <s v="TN"/>
    <n v="99999"/>
    <x v="7"/>
    <x v="5"/>
    <x v="2"/>
    <d v="2014-02-10T00:00:00"/>
    <s v="Shipping Company C"/>
    <s v="Amritansh Raghav"/>
    <s v="789 28th Street"/>
    <s v="Memphis"/>
    <s v="TN"/>
    <n v="99999"/>
    <s v="FRANCE"/>
    <s v="Chèque"/>
    <s v="Coffee"/>
    <s v="Beverages"/>
    <n v="46"/>
    <n v="55"/>
    <x v="12"/>
    <n v="253"/>
    <x v="8"/>
  </r>
  <r>
    <n v="1014"/>
    <x v="4"/>
    <n v="8"/>
    <x v="3"/>
    <s v="123 8th Street"/>
    <s v="Portland"/>
    <s v="OR"/>
    <n v="99999"/>
    <x v="3"/>
    <x v="2"/>
    <x v="3"/>
    <d v="2014-02-11T00:00:00"/>
    <s v="Shipping Company C"/>
    <s v="Elizabeth Andersen"/>
    <s v="123 8th Street"/>
    <s v="Portland"/>
    <s v="OR"/>
    <n v="99999"/>
    <s v="FRANCE"/>
    <s v="Chèque"/>
    <s v="Chocolate"/>
    <s v="Candy"/>
    <n v="12.75"/>
    <n v="47"/>
    <x v="13"/>
    <n v="61.722750000000005"/>
    <x v="4"/>
  </r>
  <r>
    <n v="1050"/>
    <x v="9"/>
    <n v="4"/>
    <x v="1"/>
    <s v="123 4th Street"/>
    <s v="New York"/>
    <s v="NY"/>
    <n v="99999"/>
    <x v="1"/>
    <x v="1"/>
    <x v="1"/>
    <m/>
    <m/>
    <s v="Christina Lee"/>
    <s v="123 4th Street"/>
    <s v="New York"/>
    <s v="NY"/>
    <n v="99999"/>
    <s v="FRANCE"/>
    <m/>
    <s v="Gnocchi"/>
    <s v="Pasta"/>
    <n v="38"/>
    <n v="96"/>
    <x v="14"/>
    <n v="346.56"/>
    <x v="1"/>
  </r>
  <r>
    <n v="1016"/>
    <x v="10"/>
    <n v="7"/>
    <x v="8"/>
    <s v="123 7th Street"/>
    <s v="Boise"/>
    <s v="ID"/>
    <n v="99999"/>
    <x v="8"/>
    <x v="2"/>
    <x v="3"/>
    <m/>
    <m/>
    <s v="Ming-Yang Xie"/>
    <s v="123 7th Street"/>
    <s v="Boise"/>
    <s v="ID"/>
    <n v="99999"/>
    <s v="FRANCE"/>
    <m/>
    <s v="Coffee"/>
    <s v="Beverages"/>
    <n v="46"/>
    <n v="24"/>
    <x v="15"/>
    <n v="110.4"/>
    <x v="9"/>
  </r>
  <r>
    <n v="1064"/>
    <x v="11"/>
    <n v="4"/>
    <x v="1"/>
    <s v="123 4th Street"/>
    <s v="New York"/>
    <s v="NY"/>
    <n v="99999"/>
    <x v="1"/>
    <x v="1"/>
    <x v="1"/>
    <d v="2014-03-06T00:00:00"/>
    <s v="Shipping Company A"/>
    <s v="Christina Lee"/>
    <s v="123 4th Street"/>
    <s v="New York"/>
    <s v="NY"/>
    <n v="99999"/>
    <s v="FRANCE"/>
    <s v="CB"/>
    <s v="Marmalade"/>
    <s v="Jams, Preserves"/>
    <n v="81"/>
    <n v="77"/>
    <x v="16"/>
    <n v="642.41100000000006"/>
    <x v="1"/>
  </r>
  <r>
    <n v="1065"/>
    <x v="11"/>
    <n v="4"/>
    <x v="1"/>
    <s v="123 4th Street"/>
    <s v="New York"/>
    <s v="NY"/>
    <n v="99999"/>
    <x v="1"/>
    <x v="1"/>
    <x v="1"/>
    <d v="2014-03-06T00:00:00"/>
    <s v="Shipping Company A"/>
    <s v="Christina Lee"/>
    <s v="123 4th Street"/>
    <s v="New York"/>
    <s v="NY"/>
    <n v="99999"/>
    <s v="FRANCE"/>
    <s v="CB"/>
    <s v="Long Grain Rice"/>
    <s v="Grains"/>
    <n v="7"/>
    <n v="37"/>
    <x v="17"/>
    <n v="24.605"/>
    <x v="1"/>
  </r>
  <r>
    <n v="1081"/>
    <x v="12"/>
    <n v="4"/>
    <x v="1"/>
    <s v="123 4th Street"/>
    <s v="New York"/>
    <s v="NY"/>
    <n v="99999"/>
    <x v="1"/>
    <x v="1"/>
    <x v="1"/>
    <d v="2014-04-06T00:00:00"/>
    <s v="Shipping Company A"/>
    <s v="Christina Lee"/>
    <s v="123 4th Street"/>
    <s v="New York"/>
    <s v="NY"/>
    <n v="99999"/>
    <s v="FRANCE"/>
    <s v="CB"/>
    <s v="Dried Plums"/>
    <s v="Dried Fruit &amp; Nuts"/>
    <n v="3.5"/>
    <n v="48"/>
    <x v="18"/>
    <n v="16.295999999999999"/>
    <x v="1"/>
  </r>
  <r>
    <n v="1025"/>
    <x v="8"/>
    <n v="28"/>
    <x v="7"/>
    <s v="789 28th Street"/>
    <s v="Memphis"/>
    <s v="TN"/>
    <n v="99999"/>
    <x v="7"/>
    <x v="5"/>
    <x v="2"/>
    <d v="2014-01-30T00:00:00"/>
    <s v="Shipping Company C"/>
    <s v="Amritansh Raghav"/>
    <s v="789 28th Street"/>
    <s v="Memphis"/>
    <s v="TN"/>
    <n v="99999"/>
    <s v="FRANCE"/>
    <s v="CB"/>
    <s v="Clam Chowder"/>
    <s v="Soups"/>
    <n v="9.65"/>
    <n v="100"/>
    <x v="19"/>
    <n v="93.605000000000004"/>
    <x v="8"/>
  </r>
  <r>
    <n v="1026"/>
    <x v="8"/>
    <n v="28"/>
    <x v="7"/>
    <s v="789 28th Street"/>
    <s v="Memphis"/>
    <s v="TN"/>
    <n v="99999"/>
    <x v="7"/>
    <x v="5"/>
    <x v="2"/>
    <d v="2014-01-30T00:00:00"/>
    <s v="Shipping Company C"/>
    <s v="Amritansh Raghav"/>
    <s v="789 28th Street"/>
    <s v="Memphis"/>
    <s v="TN"/>
    <n v="99999"/>
    <s v="FRANCE"/>
    <s v="CB"/>
    <s v="Crab Meat"/>
    <s v="Canned Meat"/>
    <n v="18.399999999999999"/>
    <n v="63"/>
    <x v="20"/>
    <n v="114.76079999999999"/>
    <x v="8"/>
  </r>
  <r>
    <n v="1022"/>
    <x v="13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hai"/>
    <s v="Beverages"/>
    <n v="18"/>
    <n v="42"/>
    <x v="21"/>
    <n v="75.600000000000009"/>
    <x v="10"/>
  </r>
  <r>
    <n v="1023"/>
    <x v="13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offee"/>
    <s v="Beverages"/>
    <n v="46"/>
    <n v="58"/>
    <x v="22"/>
    <n v="269.46800000000002"/>
    <x v="10"/>
  </r>
  <r>
    <n v="1024"/>
    <x v="13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Green Tea"/>
    <s v="Beverages"/>
    <n v="2.99"/>
    <n v="67"/>
    <x v="23"/>
    <n v="20.033000000000001"/>
    <x v="10"/>
  </r>
  <r>
    <n v="1034"/>
    <x v="14"/>
    <n v="28"/>
    <x v="7"/>
    <s v="789 28th Street"/>
    <s v="Memphis"/>
    <s v="TN"/>
    <n v="99999"/>
    <x v="7"/>
    <x v="5"/>
    <x v="2"/>
    <d v="2014-03-02T00:00:00"/>
    <s v="Shipping Company C"/>
    <s v="Amritansh Raghav"/>
    <s v="789 28th Street"/>
    <s v="Memphis"/>
    <s v="TN"/>
    <n v="99999"/>
    <s v="FRANCE"/>
    <s v="Chèque"/>
    <m/>
    <m/>
    <n v="0"/>
    <n v="0"/>
    <x v="24"/>
    <n v="31"/>
    <x v="8"/>
  </r>
  <r>
    <n v="1041"/>
    <x v="14"/>
    <n v="28"/>
    <x v="7"/>
    <s v="789 28th Street"/>
    <s v="Memphis"/>
    <s v="TN"/>
    <n v="99999"/>
    <x v="7"/>
    <x v="5"/>
    <x v="2"/>
    <d v="2014-03-02T00:00:00"/>
    <s v="Shipping Company C"/>
    <s v="Amritansh Raghav"/>
    <s v="789 28th Street"/>
    <s v="Memphis"/>
    <s v="TN"/>
    <n v="99999"/>
    <s v="FRANCE"/>
    <s v="CB"/>
    <s v="Coffee"/>
    <s v="Beverages"/>
    <n v="46"/>
    <n v="32"/>
    <x v="25"/>
    <n v="148.67200000000003"/>
    <x v="8"/>
  </r>
  <r>
    <n v="1027"/>
    <x v="15"/>
    <n v="9"/>
    <x v="10"/>
    <s v="123 9th Street"/>
    <s v="Salt Lake City"/>
    <s v="UT"/>
    <n v="99999"/>
    <x v="9"/>
    <x v="6"/>
    <x v="0"/>
    <d v="2014-01-11T00:00:00"/>
    <s v="Shipping Company A"/>
    <s v="Sven Mortensen"/>
    <s v="123 9th Street"/>
    <s v="Salt Lake City"/>
    <s v="UT"/>
    <n v="99999"/>
    <s v="FRANCE"/>
    <s v="Chèque"/>
    <s v="Ravioli"/>
    <s v="Pasta"/>
    <n v="19.5"/>
    <n v="57"/>
    <x v="26"/>
    <n v="110.0385"/>
    <x v="11"/>
  </r>
  <r>
    <n v="1028"/>
    <x v="15"/>
    <n v="9"/>
    <x v="10"/>
    <s v="123 9th Street"/>
    <s v="Salt Lake City"/>
    <s v="UT"/>
    <n v="99999"/>
    <x v="9"/>
    <x v="6"/>
    <x v="0"/>
    <d v="2014-01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81"/>
    <x v="27"/>
    <n v="295.97399999999999"/>
    <x v="11"/>
  </r>
  <r>
    <n v="1029"/>
    <x v="7"/>
    <n v="6"/>
    <x v="6"/>
    <s v="123 6th Street"/>
    <s v="Milwaukee"/>
    <s v="WI"/>
    <n v="99999"/>
    <x v="6"/>
    <x v="4"/>
    <x v="3"/>
    <d v="2014-01-08T00:00:00"/>
    <s v="Shipping Company B"/>
    <s v="Francisco Pérez-Olaeta"/>
    <s v="123 6th Street"/>
    <s v="Milwaukee"/>
    <s v="WI"/>
    <n v="99999"/>
    <s v="FRANCE"/>
    <s v="CB"/>
    <s v="Beer"/>
    <s v="Beverages"/>
    <n v="14"/>
    <n v="71"/>
    <x v="28"/>
    <n v="95.424000000000007"/>
    <x v="7"/>
  </r>
  <r>
    <n v="1030"/>
    <x v="16"/>
    <n v="8"/>
    <x v="3"/>
    <s v="123 8th Street"/>
    <s v="Portland"/>
    <s v="OR"/>
    <n v="99999"/>
    <x v="3"/>
    <x v="2"/>
    <x v="3"/>
    <d v="2014-02-10T00:00:00"/>
    <s v="Shipping Company B"/>
    <s v="Elizabeth Andersen"/>
    <s v="123 8th Street"/>
    <s v="Portland"/>
    <s v="OR"/>
    <n v="99999"/>
    <s v="FRANCE"/>
    <s v="Chèque"/>
    <s v="Curry Sauce"/>
    <s v="Sauces"/>
    <n v="40"/>
    <n v="32"/>
    <x v="11"/>
    <n v="129.28"/>
    <x v="4"/>
  </r>
  <r>
    <n v="1031"/>
    <x v="17"/>
    <n v="3"/>
    <x v="5"/>
    <s v="123 3rd Street"/>
    <s v="Los Angelas"/>
    <s v="CA"/>
    <n v="99999"/>
    <x v="5"/>
    <x v="0"/>
    <x v="0"/>
    <d v="2014-02-05T00:00:00"/>
    <s v="Shipping Company B"/>
    <s v="Thomas Axerr"/>
    <s v="123 3rd Street"/>
    <s v="Los Angelas"/>
    <s v="CA"/>
    <n v="99999"/>
    <s v="FRANCE"/>
    <s v="Espèce"/>
    <s v="Syrup"/>
    <s v="Condiments"/>
    <n v="10"/>
    <n v="63"/>
    <x v="29"/>
    <n v="65.52"/>
    <x v="6"/>
  </r>
  <r>
    <n v="1032"/>
    <x v="17"/>
    <n v="3"/>
    <x v="5"/>
    <s v="123 3rd Street"/>
    <s v="Los Angelas"/>
    <s v="CA"/>
    <n v="99999"/>
    <x v="5"/>
    <x v="0"/>
    <x v="0"/>
    <d v="2014-02-05T00:00:00"/>
    <s v="Shipping Company B"/>
    <s v="Thomas Axerr"/>
    <s v="123 3rd Street"/>
    <s v="Los Angelas"/>
    <s v="CA"/>
    <n v="99999"/>
    <s v="FRANCE"/>
    <s v="Espèce"/>
    <s v="Curry Sauce"/>
    <s v="Sauces"/>
    <n v="40"/>
    <n v="30"/>
    <x v="30"/>
    <n v="120"/>
    <x v="6"/>
  </r>
  <r>
    <n v="1033"/>
    <x v="18"/>
    <n v="6"/>
    <x v="6"/>
    <s v="123 6th Street"/>
    <s v="Milwaukee"/>
    <s v="WI"/>
    <n v="99999"/>
    <x v="6"/>
    <x v="4"/>
    <x v="3"/>
    <d v="2014-02-08T00:00:00"/>
    <s v="Shipping Company B"/>
    <s v="Francisco Pérez-Olaeta"/>
    <s v="123 6th Street"/>
    <s v="Milwaukee"/>
    <s v="WI"/>
    <n v="99999"/>
    <s v="FRANCE"/>
    <s v="CB"/>
    <m/>
    <m/>
    <n v="0"/>
    <n v="0"/>
    <x v="24"/>
    <n v="43"/>
    <x v="7"/>
  </r>
  <r>
    <n v="1080"/>
    <x v="19"/>
    <n v="28"/>
    <x v="7"/>
    <s v="789 28th Street"/>
    <s v="Memphis"/>
    <s v="TN"/>
    <n v="99999"/>
    <x v="7"/>
    <x v="5"/>
    <x v="2"/>
    <d v="2014-03-30T00:00:00"/>
    <s v="Shipping Company C"/>
    <s v="Amritansh Raghav"/>
    <s v="789 28th Street"/>
    <s v="Memphis"/>
    <s v="TN"/>
    <n v="99999"/>
    <s v="FRANCE"/>
    <s v="CB"/>
    <s v="Coffee"/>
    <s v="Beverages"/>
    <n v="46"/>
    <n v="17"/>
    <x v="31"/>
    <n v="80.546000000000006"/>
    <x v="8"/>
  </r>
  <r>
    <n v="1035"/>
    <x v="16"/>
    <n v="8"/>
    <x v="3"/>
    <s v="123 8th Street"/>
    <s v="Portland"/>
    <s v="OR"/>
    <n v="99999"/>
    <x v="3"/>
    <x v="2"/>
    <x v="3"/>
    <d v="2014-02-10T00:00:00"/>
    <s v="Shipping Company C"/>
    <s v="Elizabeth Andersen"/>
    <s v="123 8th Street"/>
    <s v="Portland"/>
    <s v="OR"/>
    <n v="99999"/>
    <s v="FRANCE"/>
    <s v="Chèque"/>
    <m/>
    <m/>
    <n v="0"/>
    <n v="0"/>
    <x v="24"/>
    <n v="46"/>
    <x v="4"/>
  </r>
  <r>
    <n v="1085"/>
    <x v="12"/>
    <n v="4"/>
    <x v="1"/>
    <s v="123 4th Street"/>
    <s v="New York"/>
    <s v="NY"/>
    <n v="99999"/>
    <x v="1"/>
    <x v="1"/>
    <x v="1"/>
    <d v="2014-04-06T00:00:00"/>
    <s v="Shipping Company C"/>
    <s v="Christina Lee"/>
    <s v="123 4th Street"/>
    <s v="New York"/>
    <s v="NY"/>
    <n v="99999"/>
    <s v="FRANCE"/>
    <s v="Chèque"/>
    <s v="Chocolate Biscuits Mix"/>
    <s v="Baked Goods &amp; Mixes"/>
    <n v="9.1999999999999993"/>
    <n v="62"/>
    <x v="32"/>
    <n v="58.751199999999997"/>
    <x v="1"/>
  </r>
  <r>
    <n v="1128"/>
    <x v="20"/>
    <n v="4"/>
    <x v="1"/>
    <s v="123 4th Street"/>
    <s v="New York"/>
    <s v="NY"/>
    <n v="99999"/>
    <x v="1"/>
    <x v="1"/>
    <x v="1"/>
    <d v="2014-05-06T00:00:00"/>
    <s v="Shipping Company A"/>
    <s v="Christina Lee"/>
    <s v="123 4th Street"/>
    <s v="New York"/>
    <s v="NY"/>
    <n v="99999"/>
    <s v="FRANCE"/>
    <s v="CB"/>
    <s v="Marmalade"/>
    <s v="Jams, Preserves"/>
    <n v="81"/>
    <n v="23"/>
    <x v="33"/>
    <n v="195.61500000000001"/>
    <x v="1"/>
  </r>
  <r>
    <n v="1089"/>
    <x v="21"/>
    <n v="28"/>
    <x v="7"/>
    <s v="789 28th Street"/>
    <s v="Memphis"/>
    <s v="TN"/>
    <n v="99999"/>
    <x v="7"/>
    <x v="5"/>
    <x v="2"/>
    <d v="2014-04-30T00:00:00"/>
    <s v="Shipping Company C"/>
    <s v="Amritansh Raghav"/>
    <s v="789 28th Street"/>
    <s v="Memphis"/>
    <s v="TN"/>
    <n v="99999"/>
    <s v="FRANCE"/>
    <s v="Chèque"/>
    <s v="Coffee"/>
    <s v="Beverages"/>
    <n v="46"/>
    <n v="96"/>
    <x v="34"/>
    <n v="463.68000000000006"/>
    <x v="8"/>
  </r>
  <r>
    <n v="1040"/>
    <x v="22"/>
    <n v="1"/>
    <x v="9"/>
    <s v="123 1st Street"/>
    <s v="Seattle"/>
    <s v="WA"/>
    <n v="99999"/>
    <x v="8"/>
    <x v="2"/>
    <x v="3"/>
    <m/>
    <s v="Shipping Company C"/>
    <s v="Anna Bedecs"/>
    <s v="123 1st Street"/>
    <s v="Seattle"/>
    <s v="WA"/>
    <n v="99999"/>
    <s v="FRANCE"/>
    <m/>
    <s v="Crab Meat"/>
    <s v="Canned Meat"/>
    <n v="18.399999999999999"/>
    <n v="13"/>
    <x v="35"/>
    <n v="23.680800000000001"/>
    <x v="10"/>
  </r>
  <r>
    <n v="1102"/>
    <x v="23"/>
    <n v="28"/>
    <x v="7"/>
    <s v="789 28th Street"/>
    <s v="Memphis"/>
    <s v="TN"/>
    <n v="99999"/>
    <x v="7"/>
    <x v="5"/>
    <x v="2"/>
    <d v="2014-05-30T00:00:00"/>
    <s v="Shipping Company C"/>
    <s v="Amritansh Raghav"/>
    <s v="789 28th Street"/>
    <s v="Memphis"/>
    <s v="TN"/>
    <n v="99999"/>
    <s v="FRANCE"/>
    <s v="Chèque"/>
    <s v="Coffee"/>
    <s v="Beverages"/>
    <n v="46"/>
    <n v="36"/>
    <x v="36"/>
    <n v="165.60000000000002"/>
    <x v="8"/>
  </r>
  <r>
    <n v="1042"/>
    <x v="24"/>
    <n v="9"/>
    <x v="10"/>
    <s v="123 9th Street"/>
    <s v="Salt Lake City"/>
    <s v="UT"/>
    <n v="99999"/>
    <x v="9"/>
    <x v="6"/>
    <x v="0"/>
    <d v="2014-02-11T00:00:00"/>
    <s v="Shipping Company A"/>
    <s v="Sven Mortensen"/>
    <s v="123 9th Street"/>
    <s v="Salt Lake City"/>
    <s v="UT"/>
    <n v="99999"/>
    <s v="FRANCE"/>
    <s v="Chèque"/>
    <s v="Clam Chowder"/>
    <s v="Soups"/>
    <n v="9.65"/>
    <n v="27"/>
    <x v="37"/>
    <n v="24.752250000000004"/>
    <x v="11"/>
  </r>
  <r>
    <n v="1043"/>
    <x v="18"/>
    <n v="6"/>
    <x v="6"/>
    <s v="123 6th Street"/>
    <s v="Milwaukee"/>
    <s v="WI"/>
    <n v="99999"/>
    <x v="6"/>
    <x v="4"/>
    <x v="3"/>
    <d v="2014-02-08T00:00:00"/>
    <s v="Shipping Company B"/>
    <s v="Francisco Pérez-Olaeta"/>
    <s v="123 6th Street"/>
    <s v="Milwaukee"/>
    <s v="WI"/>
    <n v="99999"/>
    <s v="FRANCE"/>
    <s v="CB"/>
    <s v="Chocolate"/>
    <s v="Candy"/>
    <n v="12.75"/>
    <n v="71"/>
    <x v="38"/>
    <n v="91.430250000000001"/>
    <x v="7"/>
  </r>
  <r>
    <n v="1044"/>
    <x v="16"/>
    <n v="8"/>
    <x v="3"/>
    <s v="123 8th Street"/>
    <s v="Portland"/>
    <s v="OR"/>
    <n v="99999"/>
    <x v="3"/>
    <x v="2"/>
    <x v="3"/>
    <d v="2014-02-10T00:00:00"/>
    <s v="Shipping Company B"/>
    <s v="Elizabeth Andersen"/>
    <s v="123 8th Street"/>
    <s v="Portland"/>
    <s v="OR"/>
    <n v="99999"/>
    <s v="FRANCE"/>
    <s v="Chèque"/>
    <s v="Chocolate"/>
    <s v="Candy"/>
    <n v="12.75"/>
    <n v="13"/>
    <x v="39"/>
    <n v="15.746249999999998"/>
    <x v="4"/>
  </r>
  <r>
    <n v="1129"/>
    <x v="20"/>
    <n v="4"/>
    <x v="1"/>
    <s v="123 4th Street"/>
    <s v="New York"/>
    <s v="NY"/>
    <n v="99999"/>
    <x v="1"/>
    <x v="1"/>
    <x v="1"/>
    <d v="2014-05-06T00:00:00"/>
    <s v="Shipping Company A"/>
    <s v="Christina Lee"/>
    <s v="123 4th Street"/>
    <s v="New York"/>
    <s v="NY"/>
    <n v="99999"/>
    <s v="FRANCE"/>
    <s v="CB"/>
    <s v="Long Grain Rice"/>
    <s v="Grains"/>
    <n v="7"/>
    <n v="72"/>
    <x v="40"/>
    <n v="51.912000000000006"/>
    <x v="1"/>
  </r>
  <r>
    <n v="1114"/>
    <x v="23"/>
    <n v="28"/>
    <x v="7"/>
    <s v="789 28th Street"/>
    <s v="Memphis"/>
    <s v="TN"/>
    <n v="99999"/>
    <x v="7"/>
    <x v="5"/>
    <x v="2"/>
    <d v="2014-05-30T00:00:00"/>
    <s v="Shipping Company C"/>
    <s v="Amritansh Raghav"/>
    <s v="789 28th Street"/>
    <s v="Memphis"/>
    <s v="TN"/>
    <n v="99999"/>
    <s v="FRANCE"/>
    <s v="CB"/>
    <s v="Clam Chowder"/>
    <s v="Soups"/>
    <n v="9.65"/>
    <n v="74"/>
    <x v="41"/>
    <n v="67.839500000000001"/>
    <x v="8"/>
  </r>
  <r>
    <n v="1047"/>
    <x v="25"/>
    <n v="29"/>
    <x v="4"/>
    <s v="789 29th Street"/>
    <s v="Denver"/>
    <s v="CO"/>
    <n v="99999"/>
    <x v="4"/>
    <x v="3"/>
    <x v="0"/>
    <d v="2014-03-03T00:00:00"/>
    <s v="Shipping Company B"/>
    <s v="Soo Jung Lee"/>
    <s v="789 29th Street"/>
    <s v="Denver"/>
    <s v="CO"/>
    <n v="99999"/>
    <s v="FRANCE"/>
    <s v="Chèque"/>
    <s v="Fruit Cocktail"/>
    <s v="Fruit &amp; Veg"/>
    <n v="39"/>
    <n v="26"/>
    <x v="42"/>
    <n v="106.47000000000001"/>
    <x v="10"/>
  </r>
  <r>
    <n v="1048"/>
    <x v="18"/>
    <n v="6"/>
    <x v="6"/>
    <s v="123 6th Street"/>
    <s v="Milwaukee"/>
    <s v="WI"/>
    <n v="99999"/>
    <x v="6"/>
    <x v="4"/>
    <x v="3"/>
    <d v="2014-02-08T00:00:00"/>
    <s v="Shipping Company C"/>
    <s v="Francisco Pérez-Olaeta"/>
    <s v="123 6th Street"/>
    <s v="Milwaukee"/>
    <s v="WI"/>
    <n v="99999"/>
    <s v="FRANCE"/>
    <s v="Chèque"/>
    <s v="Dried Pears"/>
    <s v="Dried Fruit &amp; Nuts"/>
    <n v="30"/>
    <n v="96"/>
    <x v="43"/>
    <n v="296.64"/>
    <x v="7"/>
  </r>
  <r>
    <n v="1049"/>
    <x v="18"/>
    <n v="6"/>
    <x v="6"/>
    <s v="123 6th Street"/>
    <s v="Milwaukee"/>
    <s v="WI"/>
    <n v="99999"/>
    <x v="6"/>
    <x v="4"/>
    <x v="3"/>
    <d v="2014-02-08T00:00:00"/>
    <s v="Shipping Company C"/>
    <s v="Francisco Pérez-Olaeta"/>
    <s v="123 6th Street"/>
    <s v="Milwaukee"/>
    <s v="WI"/>
    <n v="99999"/>
    <s v="FRANCE"/>
    <s v="Chèque"/>
    <s v="Dried Apples"/>
    <s v="Dried Fruit &amp; Nuts"/>
    <n v="53"/>
    <n v="16"/>
    <x v="44"/>
    <n v="88.192000000000021"/>
    <x v="7"/>
  </r>
  <r>
    <n v="1161"/>
    <x v="26"/>
    <n v="4"/>
    <x v="1"/>
    <s v="123 4th Street"/>
    <s v="New York"/>
    <s v="NY"/>
    <n v="99999"/>
    <x v="1"/>
    <x v="1"/>
    <x v="1"/>
    <d v="2014-06-06T00:00:00"/>
    <s v="Shipping Company A"/>
    <s v="Christina Lee"/>
    <s v="123 4th Street"/>
    <s v="New York"/>
    <s v="NY"/>
    <n v="99999"/>
    <s v="FRANCE"/>
    <s v="CB"/>
    <s v="Marmalade"/>
    <s v="Jams, Preserves"/>
    <n v="81"/>
    <n v="98"/>
    <x v="45"/>
    <n v="769.98599999999999"/>
    <x v="1"/>
  </r>
  <r>
    <n v="1051"/>
    <x v="17"/>
    <n v="3"/>
    <x v="5"/>
    <s v="123 3rd Street"/>
    <s v="Los Angelas"/>
    <s v="CA"/>
    <n v="99999"/>
    <x v="5"/>
    <x v="0"/>
    <x v="0"/>
    <m/>
    <m/>
    <s v="Thomas Axerr"/>
    <s v="123 3rd Street"/>
    <s v="Los Angelas"/>
    <s v="CA"/>
    <n v="99999"/>
    <s v="FRANCE"/>
    <m/>
    <s v="Green Tea"/>
    <s v="Beverages"/>
    <n v="2.99"/>
    <n v="75"/>
    <x v="46"/>
    <n v="23.097750000000005"/>
    <x v="6"/>
  </r>
  <r>
    <n v="1052"/>
    <x v="27"/>
    <n v="9"/>
    <x v="10"/>
    <s v="123 9th Street"/>
    <s v="Salt Lake City"/>
    <s v="UT"/>
    <n v="99999"/>
    <x v="9"/>
    <x v="6"/>
    <x v="0"/>
    <d v="2014-03-11T00:00:00"/>
    <s v="Shipping Company A"/>
    <s v="Sven Mortensen"/>
    <s v="123 9th Street"/>
    <s v="Salt Lake City"/>
    <s v="UT"/>
    <n v="99999"/>
    <s v="FRANCE"/>
    <s v="Chèque"/>
    <s v="Ravioli"/>
    <s v="Pasta"/>
    <n v="19.5"/>
    <n v="55"/>
    <x v="47"/>
    <n v="108.32250000000001"/>
    <x v="11"/>
  </r>
  <r>
    <n v="1053"/>
    <x v="28"/>
    <n v="9"/>
    <x v="10"/>
    <s v="123 9th Street"/>
    <s v="Salt Lake City"/>
    <s v="UT"/>
    <n v="99999"/>
    <x v="9"/>
    <x v="6"/>
    <x v="0"/>
    <d v="2014-03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11"/>
    <x v="48"/>
    <n v="36.748799999999996"/>
    <x v="12"/>
  </r>
  <r>
    <n v="1054"/>
    <x v="29"/>
    <n v="6"/>
    <x v="6"/>
    <s v="123 6th Street"/>
    <s v="Milwaukee"/>
    <s v="WI"/>
    <n v="99999"/>
    <x v="6"/>
    <x v="4"/>
    <x v="3"/>
    <d v="2014-03-08T00:00:00"/>
    <s v="Shipping Company B"/>
    <s v="Francisco Pérez-Olaeta"/>
    <s v="123 6th Street"/>
    <s v="Milwaukee"/>
    <s v="WI"/>
    <n v="99999"/>
    <s v="FRANCE"/>
    <s v="CB"/>
    <s v="Beer"/>
    <s v="Beverages"/>
    <n v="14"/>
    <n v="53"/>
    <x v="49"/>
    <n v="71.974000000000004"/>
    <x v="7"/>
  </r>
  <r>
    <n v="1055"/>
    <x v="30"/>
    <n v="8"/>
    <x v="3"/>
    <s v="123 8th Street"/>
    <s v="Portland"/>
    <s v="OR"/>
    <n v="99999"/>
    <x v="3"/>
    <x v="2"/>
    <x v="3"/>
    <d v="2014-03-10T00:00:00"/>
    <s v="Shipping Company B"/>
    <s v="Elizabeth Andersen"/>
    <s v="123 8th Street"/>
    <s v="Portland"/>
    <s v="OR"/>
    <n v="99999"/>
    <s v="FRANCE"/>
    <s v="Chèque"/>
    <s v="Curry Sauce"/>
    <s v="Sauces"/>
    <n v="40"/>
    <n v="85"/>
    <x v="50"/>
    <n v="357"/>
    <x v="4"/>
  </r>
  <r>
    <n v="1056"/>
    <x v="30"/>
    <n v="8"/>
    <x v="3"/>
    <s v="123 8th Street"/>
    <s v="Portland"/>
    <s v="OR"/>
    <n v="99999"/>
    <x v="3"/>
    <x v="2"/>
    <x v="3"/>
    <d v="2014-03-10T00:00:00"/>
    <s v="Shipping Company B"/>
    <s v="Elizabeth Andersen"/>
    <s v="123 8th Street"/>
    <s v="Portland"/>
    <s v="OR"/>
    <n v="99999"/>
    <s v="FRANCE"/>
    <s v="Chèque"/>
    <s v="Chocolate Biscuits Mix"/>
    <s v="Baked Goods &amp; Mixes"/>
    <n v="9.1999999999999993"/>
    <n v="97"/>
    <x v="51"/>
    <n v="91.024800000000013"/>
    <x v="4"/>
  </r>
  <r>
    <n v="1162"/>
    <x v="26"/>
    <n v="4"/>
    <x v="1"/>
    <s v="123 4th Street"/>
    <s v="New York"/>
    <s v="NY"/>
    <n v="99999"/>
    <x v="1"/>
    <x v="1"/>
    <x v="1"/>
    <d v="2014-06-06T00:00:00"/>
    <s v="Shipping Company A"/>
    <s v="Christina Lee"/>
    <s v="123 4th Street"/>
    <s v="New York"/>
    <s v="NY"/>
    <n v="99999"/>
    <s v="FRANCE"/>
    <s v="CB"/>
    <s v="Long Grain Rice"/>
    <s v="Grains"/>
    <n v="7"/>
    <n v="61"/>
    <x v="52"/>
    <n v="42.273000000000003"/>
    <x v="1"/>
  </r>
  <r>
    <n v="1115"/>
    <x v="23"/>
    <n v="28"/>
    <x v="7"/>
    <s v="789 28th Street"/>
    <s v="Memphis"/>
    <s v="TN"/>
    <n v="99999"/>
    <x v="7"/>
    <x v="5"/>
    <x v="2"/>
    <d v="2014-05-30T00:00:00"/>
    <s v="Shipping Company C"/>
    <s v="Amritansh Raghav"/>
    <s v="789 28th Street"/>
    <s v="Memphis"/>
    <s v="TN"/>
    <n v="99999"/>
    <s v="FRANCE"/>
    <s v="CB"/>
    <s v="Crab Meat"/>
    <s v="Canned Meat"/>
    <n v="18.399999999999999"/>
    <n v="25"/>
    <x v="53"/>
    <n v="46.46"/>
    <x v="8"/>
  </r>
  <r>
    <n v="1147"/>
    <x v="31"/>
    <n v="28"/>
    <x v="7"/>
    <s v="789 28th Street"/>
    <s v="Memphis"/>
    <s v="TN"/>
    <n v="99999"/>
    <x v="7"/>
    <x v="5"/>
    <x v="2"/>
    <d v="2014-06-30T00:00:00"/>
    <s v="Shipping Company C"/>
    <s v="Amritansh Raghav"/>
    <s v="789 28th Street"/>
    <s v="Memphis"/>
    <s v="TN"/>
    <n v="99999"/>
    <s v="FRANCE"/>
    <s v="CB"/>
    <s v="Clam Chowder"/>
    <s v="Soups"/>
    <n v="9.65"/>
    <n v="60"/>
    <x v="54"/>
    <n v="57.321000000000005"/>
    <x v="8"/>
  </r>
  <r>
    <n v="1148"/>
    <x v="31"/>
    <n v="28"/>
    <x v="7"/>
    <s v="789 28th Street"/>
    <s v="Memphis"/>
    <s v="TN"/>
    <n v="99999"/>
    <x v="7"/>
    <x v="5"/>
    <x v="2"/>
    <d v="2014-06-30T00:00:00"/>
    <s v="Shipping Company C"/>
    <s v="Amritansh Raghav"/>
    <s v="789 28th Street"/>
    <s v="Memphis"/>
    <s v="TN"/>
    <n v="99999"/>
    <s v="FRANCE"/>
    <s v="CB"/>
    <s v="Crab Meat"/>
    <s v="Canned Meat"/>
    <n v="18.399999999999999"/>
    <n v="98"/>
    <x v="55"/>
    <n v="183.9264"/>
    <x v="8"/>
  </r>
  <r>
    <n v="1061"/>
    <x v="32"/>
    <n v="29"/>
    <x v="4"/>
    <s v="789 29th Street"/>
    <s v="Denver"/>
    <s v="CO"/>
    <n v="99999"/>
    <x v="4"/>
    <x v="3"/>
    <x v="0"/>
    <d v="2014-03-31T00:00:00"/>
    <s v="Shipping Company B"/>
    <s v="Soo Jung Lee"/>
    <s v="789 29th Street"/>
    <s v="Denver"/>
    <s v="CO"/>
    <n v="99999"/>
    <s v="FRANCE"/>
    <s v="Chèque"/>
    <s v="Beer"/>
    <s v="Beverages"/>
    <n v="14"/>
    <n v="72"/>
    <x v="56"/>
    <n v="100.80000000000001"/>
    <x v="5"/>
  </r>
  <r>
    <n v="1062"/>
    <x v="29"/>
    <n v="6"/>
    <x v="6"/>
    <s v="123 6th Street"/>
    <s v="Milwaukee"/>
    <s v="WI"/>
    <n v="99999"/>
    <x v="6"/>
    <x v="4"/>
    <x v="3"/>
    <d v="2014-03-08T00:00:00"/>
    <s v="Shipping Company C"/>
    <s v="Francisco Pérez-Olaeta"/>
    <s v="123 6th Street"/>
    <s v="Milwaukee"/>
    <s v="WI"/>
    <n v="99999"/>
    <s v="FRANCE"/>
    <s v="Chèque"/>
    <s v="Chocolate"/>
    <s v="Candy"/>
    <n v="12.75"/>
    <n v="16"/>
    <x v="57"/>
    <n v="20.196000000000002"/>
    <x v="7"/>
  </r>
  <r>
    <n v="1186"/>
    <x v="26"/>
    <n v="4"/>
    <x v="1"/>
    <s v="123 4th Street"/>
    <s v="New York"/>
    <s v="NY"/>
    <n v="99999"/>
    <x v="1"/>
    <x v="1"/>
    <x v="1"/>
    <m/>
    <m/>
    <s v="Christina Lee"/>
    <s v="123 4th Street"/>
    <s v="New York"/>
    <s v="NY"/>
    <n v="99999"/>
    <s v="FRANCE"/>
    <m/>
    <s v="Gnocchi"/>
    <s v="Pasta"/>
    <n v="38"/>
    <n v="85"/>
    <x v="58"/>
    <n v="319.77"/>
    <x v="1"/>
  </r>
  <r>
    <n v="1203"/>
    <x v="33"/>
    <n v="4"/>
    <x v="1"/>
    <s v="123 4th Street"/>
    <s v="New York"/>
    <s v="NY"/>
    <n v="99999"/>
    <x v="1"/>
    <x v="1"/>
    <x v="1"/>
    <d v="2014-07-06T00:00:00"/>
    <s v="Shipping Company A"/>
    <s v="Christina Lee"/>
    <s v="123 4th Street"/>
    <s v="New York"/>
    <s v="NY"/>
    <n v="99999"/>
    <s v="FRANCE"/>
    <s v="CB"/>
    <s v="Marmalade"/>
    <s v="Jams, Preserves"/>
    <n v="81"/>
    <n v="55"/>
    <x v="59"/>
    <n v="445.5"/>
    <x v="1"/>
  </r>
  <r>
    <n v="1067"/>
    <x v="30"/>
    <n v="8"/>
    <x v="3"/>
    <s v="123 8th Street"/>
    <s v="Portland"/>
    <s v="OR"/>
    <n v="99999"/>
    <x v="3"/>
    <x v="2"/>
    <x v="3"/>
    <d v="2014-03-10T00:00:00"/>
    <s v="Shipping Company C"/>
    <s v="Elizabeth Andersen"/>
    <s v="123 8th Street"/>
    <s v="Portland"/>
    <s v="OR"/>
    <n v="99999"/>
    <s v="FRANCE"/>
    <s v="CB"/>
    <s v="Mozzarella"/>
    <s v="Dairy Products"/>
    <n v="34.799999999999997"/>
    <n v="63"/>
    <x v="60"/>
    <n v="217.04759999999999"/>
    <x v="4"/>
  </r>
  <r>
    <n v="1070"/>
    <x v="34"/>
    <n v="3"/>
    <x v="5"/>
    <s v="123 3rd Street"/>
    <s v="Los Angelas"/>
    <s v="CA"/>
    <n v="99999"/>
    <x v="5"/>
    <x v="0"/>
    <x v="0"/>
    <d v="2014-03-05T00:00:00"/>
    <s v="Shipping Company B"/>
    <s v="Thomas Axerr"/>
    <s v="123 3rd Street"/>
    <s v="Los Angelas"/>
    <s v="CA"/>
    <n v="99999"/>
    <s v="FRANCE"/>
    <s v="Espèce"/>
    <s v="Syrup"/>
    <s v="Condiments"/>
    <n v="10"/>
    <n v="48"/>
    <x v="61"/>
    <n v="48"/>
    <x v="6"/>
  </r>
  <r>
    <n v="1071"/>
    <x v="35"/>
    <n v="3"/>
    <x v="5"/>
    <s v="123 3rd Street"/>
    <s v="Los Angelas"/>
    <s v="CA"/>
    <n v="99999"/>
    <x v="5"/>
    <x v="0"/>
    <x v="0"/>
    <d v="2014-03-05T00:00:00"/>
    <s v="Shipping Company B"/>
    <s v="Thomas Axerr"/>
    <s v="123 3rd Street"/>
    <s v="Los Angelas"/>
    <s v="CA"/>
    <n v="99999"/>
    <s v="FRANCE"/>
    <s v="Espèce"/>
    <s v="Curry Sauce"/>
    <s v="Sauces"/>
    <n v="40"/>
    <n v="71"/>
    <x v="62"/>
    <n v="295.36"/>
    <x v="13"/>
  </r>
  <r>
    <n v="1204"/>
    <x v="33"/>
    <n v="4"/>
    <x v="1"/>
    <s v="123 4th Street"/>
    <s v="New York"/>
    <s v="NY"/>
    <n v="99999"/>
    <x v="1"/>
    <x v="1"/>
    <x v="1"/>
    <d v="2014-07-06T00:00:00"/>
    <s v="Shipping Company A"/>
    <s v="Christina Lee"/>
    <s v="123 4th Street"/>
    <s v="New York"/>
    <s v="NY"/>
    <n v="99999"/>
    <s v="FRANCE"/>
    <s v="CB"/>
    <s v="Long Grain Rice"/>
    <s v="Grains"/>
    <n v="7"/>
    <n v="19"/>
    <x v="63"/>
    <n v="12.901"/>
    <x v="1"/>
  </r>
  <r>
    <n v="1248"/>
    <x v="36"/>
    <n v="4"/>
    <x v="1"/>
    <s v="123 4th Street"/>
    <s v="New York"/>
    <s v="NY"/>
    <n v="99999"/>
    <x v="1"/>
    <x v="1"/>
    <x v="1"/>
    <d v="2014-08-06T00:00:00"/>
    <s v="Shipping Company A"/>
    <s v="Christina Lee"/>
    <s v="123 4th Street"/>
    <s v="New York"/>
    <s v="NY"/>
    <n v="99999"/>
    <s v="FRANCE"/>
    <s v="CB"/>
    <s v="Marmalade"/>
    <s v="Jams, Preserves"/>
    <n v="81"/>
    <n v="32"/>
    <x v="64"/>
    <n v="251.42399999999998"/>
    <x v="1"/>
  </r>
  <r>
    <n v="1177"/>
    <x v="31"/>
    <n v="28"/>
    <x v="7"/>
    <s v="789 28th Street"/>
    <s v="Memphis"/>
    <s v="TN"/>
    <n v="99999"/>
    <x v="7"/>
    <x v="5"/>
    <x v="2"/>
    <d v="2014-06-30T00:00:00"/>
    <s v="Shipping Company C"/>
    <s v="Amritansh Raghav"/>
    <s v="789 28th Street"/>
    <s v="Memphis"/>
    <s v="TN"/>
    <n v="99999"/>
    <s v="FRANCE"/>
    <s v="CB"/>
    <s v="Coffee"/>
    <s v="Beverages"/>
    <n v="46"/>
    <n v="74"/>
    <x v="65"/>
    <n v="340.40000000000003"/>
    <x v="8"/>
  </r>
  <r>
    <n v="1079"/>
    <x v="25"/>
    <n v="1"/>
    <x v="9"/>
    <s v="123 1st Street"/>
    <s v="Seattle"/>
    <s v="WA"/>
    <n v="99999"/>
    <x v="8"/>
    <x v="2"/>
    <x v="3"/>
    <m/>
    <s v="Shipping Company C"/>
    <s v="Anna Bedecs"/>
    <s v="123 1st Street"/>
    <s v="Seattle"/>
    <s v="WA"/>
    <n v="99999"/>
    <s v="FRANCE"/>
    <m/>
    <s v="Crab Meat"/>
    <s v="Canned Meat"/>
    <n v="18.399999999999999"/>
    <n v="75"/>
    <x v="66"/>
    <n v="138"/>
    <x v="10"/>
  </r>
  <r>
    <n v="1189"/>
    <x v="37"/>
    <n v="28"/>
    <x v="7"/>
    <s v="789 28th Street"/>
    <s v="Memphis"/>
    <s v="TN"/>
    <n v="99999"/>
    <x v="7"/>
    <x v="5"/>
    <x v="2"/>
    <d v="2014-07-30T00:00:00"/>
    <s v="Shipping Company C"/>
    <s v="Amritansh Raghav"/>
    <s v="789 28th Street"/>
    <s v="Memphis"/>
    <s v="TN"/>
    <n v="99999"/>
    <s v="FRANCE"/>
    <s v="CB"/>
    <s v="Clam Chowder"/>
    <s v="Soups"/>
    <n v="9.65"/>
    <n v="33"/>
    <x v="67"/>
    <n v="30.252749999999999"/>
    <x v="8"/>
  </r>
  <r>
    <n v="1249"/>
    <x v="36"/>
    <n v="4"/>
    <x v="1"/>
    <s v="123 4th Street"/>
    <s v="New York"/>
    <s v="NY"/>
    <n v="99999"/>
    <x v="1"/>
    <x v="1"/>
    <x v="1"/>
    <d v="2014-08-06T00:00:00"/>
    <s v="Shipping Company A"/>
    <s v="Christina Lee"/>
    <s v="123 4th Street"/>
    <s v="New York"/>
    <s v="NY"/>
    <n v="99999"/>
    <s v="FRANCE"/>
    <s v="CB"/>
    <s v="Long Grain Rice"/>
    <s v="Grains"/>
    <n v="7"/>
    <n v="76"/>
    <x v="68"/>
    <n v="53.732000000000006"/>
    <x v="1"/>
  </r>
  <r>
    <n v="1082"/>
    <x v="38"/>
    <n v="12"/>
    <x v="2"/>
    <s v="123 12th Street"/>
    <s v="Las Vegas"/>
    <s v="NV"/>
    <n v="99999"/>
    <x v="2"/>
    <x v="0"/>
    <x v="2"/>
    <d v="2014-04-14T00:00:00"/>
    <s v="Shipping Company B"/>
    <s v="John Edwards"/>
    <s v="123 12th Street"/>
    <s v="Las Vegas"/>
    <s v="NV"/>
    <n v="99999"/>
    <s v="FRANCE"/>
    <s v="CB"/>
    <s v="Chai"/>
    <s v="Beverages"/>
    <n v="18"/>
    <n v="74"/>
    <x v="69"/>
    <n v="137.19600000000003"/>
    <x v="14"/>
  </r>
  <r>
    <n v="1083"/>
    <x v="39"/>
    <n v="12"/>
    <x v="2"/>
    <s v="123 12th Street"/>
    <s v="Las Vegas"/>
    <s v="NV"/>
    <n v="99999"/>
    <x v="2"/>
    <x v="0"/>
    <x v="2"/>
    <d v="2014-04-14T00:00:00"/>
    <s v="Shipping Company B"/>
    <s v="John Edwards"/>
    <s v="123 12th Street"/>
    <s v="Las Vegas"/>
    <s v="NV"/>
    <n v="99999"/>
    <s v="FRANCE"/>
    <s v="CB"/>
    <s v="Coffee"/>
    <s v="Beverages"/>
    <n v="46"/>
    <n v="96"/>
    <x v="34"/>
    <n v="428.35200000000003"/>
    <x v="3"/>
  </r>
  <r>
    <n v="1084"/>
    <x v="40"/>
    <n v="8"/>
    <x v="3"/>
    <s v="123 8th Street"/>
    <s v="Portland"/>
    <s v="OR"/>
    <n v="99999"/>
    <x v="3"/>
    <x v="2"/>
    <x v="3"/>
    <d v="2014-04-10T00:00:00"/>
    <s v="Shipping Company C"/>
    <s v="Elizabeth Andersen"/>
    <s v="123 8th Street"/>
    <s v="Portland"/>
    <s v="OR"/>
    <n v="99999"/>
    <s v="FRANCE"/>
    <s v="CB"/>
    <s v="Chocolate Biscuits Mix"/>
    <s v="Baked Goods &amp; Mixes"/>
    <n v="9.1999999999999993"/>
    <n v="12"/>
    <x v="70"/>
    <n v="11.3712"/>
    <x v="4"/>
  </r>
  <r>
    <n v="1270"/>
    <x v="41"/>
    <n v="4"/>
    <x v="1"/>
    <s v="123 4th Street"/>
    <s v="New York"/>
    <s v="NY"/>
    <n v="99999"/>
    <x v="1"/>
    <x v="1"/>
    <x v="1"/>
    <d v="2014-09-06T00:00:00"/>
    <s v="Shipping Company A"/>
    <s v="Christina Lee"/>
    <s v="123 4th Street"/>
    <s v="New York"/>
    <s v="NY"/>
    <n v="99999"/>
    <s v="FRANCE"/>
    <s v="CB"/>
    <s v="Marmalade"/>
    <s v="Jams, Preserves"/>
    <n v="81"/>
    <n v="54"/>
    <x v="71"/>
    <n v="437.40000000000003"/>
    <x v="1"/>
  </r>
  <r>
    <n v="1086"/>
    <x v="42"/>
    <n v="29"/>
    <x v="4"/>
    <s v="789 29th Street"/>
    <s v="Denver"/>
    <s v="CO"/>
    <n v="99999"/>
    <x v="4"/>
    <x v="3"/>
    <x v="0"/>
    <d v="2014-05-01T00:00:00"/>
    <s v="Shipping Company B"/>
    <s v="Soo Jung Lee"/>
    <s v="789 29th Street"/>
    <s v="Denver"/>
    <s v="CO"/>
    <n v="99999"/>
    <s v="FRANCE"/>
    <s v="Chèque"/>
    <s v="Chocolate"/>
    <s v="Candy"/>
    <n v="12.75"/>
    <n v="35"/>
    <x v="72"/>
    <n v="45.963750000000005"/>
    <x v="5"/>
  </r>
  <r>
    <n v="1087"/>
    <x v="43"/>
    <n v="3"/>
    <x v="5"/>
    <s v="123 3rd Street"/>
    <s v="Los Angelas"/>
    <s v="CA"/>
    <n v="99999"/>
    <x v="5"/>
    <x v="0"/>
    <x v="0"/>
    <d v="2014-04-05T00:00:00"/>
    <s v="Shipping Company B"/>
    <s v="Thomas Axerr"/>
    <s v="123 3rd Street"/>
    <s v="Los Angelas"/>
    <s v="CA"/>
    <n v="99999"/>
    <s v="FRANCE"/>
    <s v="Espèce"/>
    <s v="Clam Chowder"/>
    <s v="Soups"/>
    <n v="9.65"/>
    <n v="95"/>
    <x v="73"/>
    <n v="91.675000000000011"/>
    <x v="6"/>
  </r>
  <r>
    <n v="1088"/>
    <x v="44"/>
    <n v="6"/>
    <x v="6"/>
    <s v="123 6th Street"/>
    <s v="Milwaukee"/>
    <s v="WI"/>
    <n v="99999"/>
    <x v="6"/>
    <x v="4"/>
    <x v="3"/>
    <d v="2014-04-08T00:00:00"/>
    <s v="Shipping Company B"/>
    <s v="Francisco Pérez-Olaeta"/>
    <s v="123 6th Street"/>
    <s v="Milwaukee"/>
    <s v="WI"/>
    <n v="99999"/>
    <s v="FRANCE"/>
    <s v="CB"/>
    <s v="Curry Sauce"/>
    <s v="Sauces"/>
    <n v="40"/>
    <n v="17"/>
    <x v="74"/>
    <n v="68.680000000000007"/>
    <x v="7"/>
  </r>
  <r>
    <n v="1190"/>
    <x v="37"/>
    <n v="28"/>
    <x v="7"/>
    <s v="789 28th Street"/>
    <s v="Memphis"/>
    <s v="TN"/>
    <n v="99999"/>
    <x v="7"/>
    <x v="5"/>
    <x v="2"/>
    <d v="2014-07-30T00:00:00"/>
    <s v="Shipping Company C"/>
    <s v="Amritansh Raghav"/>
    <s v="789 28th Street"/>
    <s v="Memphis"/>
    <s v="TN"/>
    <n v="99999"/>
    <s v="FRANCE"/>
    <s v="CB"/>
    <s v="Crab Meat"/>
    <s v="Canned Meat"/>
    <n v="18.399999999999999"/>
    <n v="47"/>
    <x v="75"/>
    <n v="90.804000000000002"/>
    <x v="8"/>
  </r>
  <r>
    <n v="1090"/>
    <x v="40"/>
    <n v="8"/>
    <x v="3"/>
    <s v="123 8th Street"/>
    <s v="Portland"/>
    <s v="OR"/>
    <n v="99999"/>
    <x v="3"/>
    <x v="2"/>
    <x v="3"/>
    <d v="2014-04-10T00:00:00"/>
    <s v="Shipping Company C"/>
    <s v="Elizabeth Andersen"/>
    <s v="123 8th Street"/>
    <s v="Portland"/>
    <s v="OR"/>
    <n v="99999"/>
    <s v="FRANCE"/>
    <s v="Chèque"/>
    <s v="Chocolate"/>
    <s v="Candy"/>
    <n v="12.75"/>
    <n v="83"/>
    <x v="76"/>
    <n v="102.65025"/>
    <x v="4"/>
  </r>
  <r>
    <n v="1271"/>
    <x v="41"/>
    <n v="4"/>
    <x v="1"/>
    <s v="123 4th Street"/>
    <s v="New York"/>
    <s v="NY"/>
    <n v="99999"/>
    <x v="1"/>
    <x v="1"/>
    <x v="1"/>
    <d v="2014-09-06T00:00:00"/>
    <s v="Shipping Company A"/>
    <s v="Christina Lee"/>
    <s v="123 4th Street"/>
    <s v="New York"/>
    <s v="NY"/>
    <n v="99999"/>
    <s v="FRANCE"/>
    <s v="CB"/>
    <s v="Long Grain Rice"/>
    <s v="Grains"/>
    <n v="7"/>
    <n v="39"/>
    <x v="77"/>
    <n v="27.3"/>
    <x v="1"/>
  </r>
  <r>
    <n v="1092"/>
    <x v="45"/>
    <n v="7"/>
    <x v="8"/>
    <s v="123 7th Street"/>
    <s v="Boise"/>
    <s v="ID"/>
    <n v="99999"/>
    <x v="8"/>
    <x v="2"/>
    <x v="3"/>
    <m/>
    <m/>
    <s v="Ming-Yang Xie"/>
    <s v="123 7th Street"/>
    <s v="Boise"/>
    <s v="ID"/>
    <n v="99999"/>
    <s v="FRANCE"/>
    <m/>
    <s v="Coffee"/>
    <s v="Beverages"/>
    <n v="46"/>
    <n v="59"/>
    <x v="78"/>
    <n v="284.97000000000003"/>
    <x v="9"/>
  </r>
  <r>
    <n v="1309"/>
    <x v="46"/>
    <n v="4"/>
    <x v="1"/>
    <s v="123 4th Street"/>
    <s v="New York"/>
    <s v="NY"/>
    <n v="99999"/>
    <x v="1"/>
    <x v="1"/>
    <x v="1"/>
    <d v="2014-10-06T00:00:00"/>
    <s v="Shipping Company A"/>
    <s v="Christina Lee"/>
    <s v="123 4th Street"/>
    <s v="New York"/>
    <s v="NY"/>
    <n v="99999"/>
    <s v="FRANCE"/>
    <s v="CB"/>
    <s v="Marmalade"/>
    <s v="Jams, Preserves"/>
    <n v="81"/>
    <n v="82"/>
    <x v="79"/>
    <n v="697.41000000000008"/>
    <x v="1"/>
  </r>
  <r>
    <n v="1310"/>
    <x v="47"/>
    <n v="4"/>
    <x v="1"/>
    <s v="123 4th Street"/>
    <s v="New York"/>
    <s v="NY"/>
    <n v="99999"/>
    <x v="1"/>
    <x v="1"/>
    <x v="1"/>
    <d v="2014-10-06T00:00:00"/>
    <s v="Shipping Company A"/>
    <s v="Christina Lee"/>
    <s v="123 4th Street"/>
    <s v="New York"/>
    <s v="NY"/>
    <n v="99999"/>
    <s v="FRANCE"/>
    <s v="CB"/>
    <s v="Long Grain Rice"/>
    <s v="Grains"/>
    <n v="7"/>
    <n v="29"/>
    <x v="80"/>
    <n v="20.3"/>
    <x v="8"/>
  </r>
  <r>
    <n v="1350"/>
    <x v="48"/>
    <n v="4"/>
    <x v="1"/>
    <s v="123 4th Street"/>
    <s v="New York"/>
    <s v="NY"/>
    <n v="99999"/>
    <x v="1"/>
    <x v="1"/>
    <x v="1"/>
    <d v="2014-11-06T00:00:00"/>
    <s v="Shipping Company A"/>
    <s v="Christina Lee"/>
    <s v="123 4th Street"/>
    <s v="New York"/>
    <s v="NY"/>
    <n v="99999"/>
    <s v="FRANCE"/>
    <s v="CB"/>
    <s v="Marmalade"/>
    <s v="Jams, Preserves"/>
    <n v="81"/>
    <n v="52"/>
    <x v="81"/>
    <n v="412.77600000000001"/>
    <x v="1"/>
  </r>
  <r>
    <n v="1219"/>
    <x v="37"/>
    <n v="28"/>
    <x v="7"/>
    <s v="789 28th Street"/>
    <s v="Memphis"/>
    <s v="TN"/>
    <n v="99999"/>
    <x v="7"/>
    <x v="5"/>
    <x v="2"/>
    <d v="2014-07-30T00:00:00"/>
    <s v="Shipping Company C"/>
    <s v="Amritansh Raghav"/>
    <s v="789 28th Street"/>
    <s v="Memphis"/>
    <s v="TN"/>
    <n v="99999"/>
    <s v="FRANCE"/>
    <s v="CB"/>
    <s v="Coffee"/>
    <s v="Beverages"/>
    <n v="46"/>
    <n v="24"/>
    <x v="15"/>
    <n v="105.98399999999999"/>
    <x v="8"/>
  </r>
  <r>
    <n v="1222"/>
    <x v="49"/>
    <n v="28"/>
    <x v="7"/>
    <s v="789 28th Street"/>
    <s v="Memphis"/>
    <s v="TN"/>
    <n v="99999"/>
    <x v="7"/>
    <x v="5"/>
    <x v="2"/>
    <d v="2014-08-30T00:00:00"/>
    <s v="Shipping Company C"/>
    <s v="Amritansh Raghav"/>
    <s v="789 28th Street"/>
    <s v="Memphis"/>
    <s v="TN"/>
    <n v="99999"/>
    <s v="FRANCE"/>
    <s v="Chèque"/>
    <s v="Coffee"/>
    <s v="Beverages"/>
    <n v="46"/>
    <n v="28"/>
    <x v="82"/>
    <n v="133.95200000000003"/>
    <x v="8"/>
  </r>
  <r>
    <n v="1098"/>
    <x v="50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hai"/>
    <s v="Beverages"/>
    <n v="18"/>
    <n v="55"/>
    <x v="83"/>
    <n v="97.02"/>
    <x v="10"/>
  </r>
  <r>
    <n v="1099"/>
    <x v="51"/>
    <n v="29"/>
    <x v="4"/>
    <s v="789 29th Street"/>
    <s v="Denver"/>
    <s v="CO"/>
    <n v="99999"/>
    <x v="4"/>
    <x v="3"/>
    <x v="0"/>
    <d v="2014-05-31T00:00:00"/>
    <s v="Shipping Company B"/>
    <s v="Soo Jung Lee"/>
    <s v="789 29th Street"/>
    <s v="Denver"/>
    <s v="CO"/>
    <n v="99999"/>
    <s v="FRANCE"/>
    <s v="Chèque"/>
    <s v="Chocolate"/>
    <s v="Candy"/>
    <n v="12.75"/>
    <n v="14"/>
    <x v="84"/>
    <n v="16.9575"/>
    <x v="5"/>
  </r>
  <r>
    <n v="1100"/>
    <x v="52"/>
    <n v="3"/>
    <x v="5"/>
    <s v="123 3rd Street"/>
    <s v="Los Angelas"/>
    <s v="CA"/>
    <n v="99999"/>
    <x v="5"/>
    <x v="0"/>
    <x v="0"/>
    <d v="2014-05-05T00:00:00"/>
    <s v="Shipping Company B"/>
    <s v="Thomas Axerr"/>
    <s v="123 3rd Street"/>
    <s v="Los Angelas"/>
    <s v="CA"/>
    <n v="99999"/>
    <s v="FRANCE"/>
    <s v="Espèce"/>
    <s v="Clam Chowder"/>
    <s v="Soups"/>
    <n v="9.65"/>
    <n v="43"/>
    <x v="85"/>
    <n v="42.324900000000007"/>
    <x v="6"/>
  </r>
  <r>
    <n v="1101"/>
    <x v="53"/>
    <n v="6"/>
    <x v="6"/>
    <s v="123 6th Street"/>
    <s v="Milwaukee"/>
    <s v="WI"/>
    <n v="99999"/>
    <x v="6"/>
    <x v="4"/>
    <x v="3"/>
    <d v="2014-05-08T00:00:00"/>
    <s v="Shipping Company B"/>
    <s v="Francisco Pérez-Olaeta"/>
    <s v="123 6th Street"/>
    <s v="Milwaukee"/>
    <s v="WI"/>
    <n v="99999"/>
    <s v="FRANCE"/>
    <s v="CB"/>
    <s v="Curry Sauce"/>
    <s v="Sauces"/>
    <n v="40"/>
    <n v="63"/>
    <x v="86"/>
    <n v="254.52"/>
    <x v="7"/>
  </r>
  <r>
    <n v="1234"/>
    <x v="49"/>
    <n v="28"/>
    <x v="7"/>
    <s v="789 28th Street"/>
    <s v="Memphis"/>
    <s v="TN"/>
    <n v="99999"/>
    <x v="7"/>
    <x v="5"/>
    <x v="2"/>
    <d v="2014-08-30T00:00:00"/>
    <s v="Shipping Company C"/>
    <s v="Amritansh Raghav"/>
    <s v="789 28th Street"/>
    <s v="Memphis"/>
    <s v="TN"/>
    <n v="99999"/>
    <s v="FRANCE"/>
    <s v="CB"/>
    <s v="Clam Chowder"/>
    <s v="Soups"/>
    <n v="9.65"/>
    <n v="97"/>
    <x v="87"/>
    <n v="95.477100000000021"/>
    <x v="8"/>
  </r>
  <r>
    <n v="1103"/>
    <x v="54"/>
    <n v="8"/>
    <x v="3"/>
    <s v="123 8th Street"/>
    <s v="Portland"/>
    <s v="OR"/>
    <n v="99999"/>
    <x v="3"/>
    <x v="2"/>
    <x v="3"/>
    <d v="2014-05-10T00:00:00"/>
    <s v="Shipping Company C"/>
    <s v="Elizabeth Andersen"/>
    <s v="123 8th Street"/>
    <s v="Portland"/>
    <s v="OR"/>
    <n v="99999"/>
    <s v="FRANCE"/>
    <s v="Chèque"/>
    <s v="Chocolate"/>
    <s v="Candy"/>
    <n v="12.75"/>
    <n v="41"/>
    <x v="88"/>
    <n v="54.366000000000007"/>
    <x v="4"/>
  </r>
  <r>
    <n v="1351"/>
    <x v="48"/>
    <n v="4"/>
    <x v="1"/>
    <s v="123 4th Street"/>
    <s v="New York"/>
    <s v="NY"/>
    <n v="99999"/>
    <x v="1"/>
    <x v="1"/>
    <x v="1"/>
    <d v="2014-11-06T00:00:00"/>
    <s v="Shipping Company A"/>
    <s v="Christina Lee"/>
    <s v="123 4th Street"/>
    <s v="New York"/>
    <s v="NY"/>
    <n v="99999"/>
    <s v="FRANCE"/>
    <s v="CB"/>
    <s v="Long Grain Rice"/>
    <s v="Grains"/>
    <n v="7"/>
    <n v="37"/>
    <x v="17"/>
    <n v="25.382000000000001"/>
    <x v="1"/>
  </r>
  <r>
    <n v="1105"/>
    <x v="55"/>
    <n v="7"/>
    <x v="8"/>
    <s v="123 7th Street"/>
    <s v="Boise"/>
    <s v="ID"/>
    <n v="99999"/>
    <x v="8"/>
    <x v="2"/>
    <x v="3"/>
    <m/>
    <m/>
    <s v="Ming-Yang Xie"/>
    <s v="123 7th Street"/>
    <s v="Boise"/>
    <s v="ID"/>
    <n v="99999"/>
    <s v="FRANCE"/>
    <m/>
    <s v="Coffee"/>
    <s v="Beverages"/>
    <n v="46"/>
    <n v="31"/>
    <x v="89"/>
    <n v="136.89599999999999"/>
    <x v="9"/>
  </r>
  <r>
    <n v="1370"/>
    <x v="56"/>
    <n v="4"/>
    <x v="1"/>
    <s v="123 4th Street"/>
    <s v="New York"/>
    <s v="NY"/>
    <n v="99999"/>
    <x v="1"/>
    <x v="1"/>
    <x v="1"/>
    <d v="2014-12-06T00:00:00"/>
    <s v="Shipping Company A"/>
    <s v="Christina Lee"/>
    <s v="123 4th Street"/>
    <s v="New York"/>
    <s v="NY"/>
    <n v="99999"/>
    <s v="FRANCE"/>
    <s v="CB"/>
    <s v="Dried Pears"/>
    <s v="Dried Fruit &amp; Nuts"/>
    <n v="30"/>
    <n v="100"/>
    <x v="90"/>
    <n v="291"/>
    <x v="1"/>
  </r>
  <r>
    <n v="1371"/>
    <x v="56"/>
    <n v="4"/>
    <x v="1"/>
    <s v="123 4th Street"/>
    <s v="New York"/>
    <s v="NY"/>
    <n v="99999"/>
    <x v="1"/>
    <x v="1"/>
    <x v="1"/>
    <d v="2014-12-06T00:00:00"/>
    <s v="Shipping Company A"/>
    <s v="Christina Lee"/>
    <s v="123 4th Street"/>
    <s v="New York"/>
    <s v="NY"/>
    <n v="99999"/>
    <s v="FRANCE"/>
    <s v="CB"/>
    <s v="Dried Apples"/>
    <s v="Dried Fruit &amp; Nuts"/>
    <n v="53"/>
    <n v="27"/>
    <x v="91"/>
    <n v="143.1"/>
    <x v="1"/>
  </r>
  <r>
    <n v="1372"/>
    <x v="56"/>
    <n v="4"/>
    <x v="1"/>
    <s v="123 4th Street"/>
    <s v="New York"/>
    <s v="NY"/>
    <n v="99999"/>
    <x v="1"/>
    <x v="1"/>
    <x v="1"/>
    <d v="2014-12-06T00:00:00"/>
    <s v="Shipping Company A"/>
    <s v="Christina Lee"/>
    <s v="123 4th Street"/>
    <s v="New York"/>
    <s v="NY"/>
    <n v="99999"/>
    <s v="FRANCE"/>
    <s v="CB"/>
    <s v="Dried Plums"/>
    <s v="Dried Fruit &amp; Nuts"/>
    <n v="3.5"/>
    <n v="70"/>
    <x v="92"/>
    <n v="24.009999999999998"/>
    <x v="1"/>
  </r>
  <r>
    <n v="1235"/>
    <x v="57"/>
    <n v="28"/>
    <x v="7"/>
    <s v="789 28th Street"/>
    <s v="Memphis"/>
    <s v="TN"/>
    <n v="99999"/>
    <x v="7"/>
    <x v="5"/>
    <x v="2"/>
    <d v="2014-08-30T00:00:00"/>
    <s v="Shipping Company C"/>
    <s v="Amritansh Raghav"/>
    <s v="789 28th Street"/>
    <s v="Memphis"/>
    <s v="TN"/>
    <n v="99999"/>
    <s v="FRANCE"/>
    <s v="CB"/>
    <s v="Crab Meat"/>
    <s v="Canned Meat"/>
    <n v="18.399999999999999"/>
    <n v="80"/>
    <x v="25"/>
    <n v="150.14400000000003"/>
    <x v="15"/>
  </r>
  <r>
    <n v="1256"/>
    <x v="58"/>
    <n v="28"/>
    <x v="7"/>
    <s v="789 28th Street"/>
    <s v="Memphis"/>
    <s v="TN"/>
    <n v="99999"/>
    <x v="7"/>
    <x v="5"/>
    <x v="2"/>
    <d v="2014-09-30T00:00:00"/>
    <s v="Shipping Company C"/>
    <s v="Amritansh Raghav"/>
    <s v="789 28th Street"/>
    <s v="Memphis"/>
    <s v="TN"/>
    <n v="99999"/>
    <s v="FRANCE"/>
    <s v="CB"/>
    <s v="Clam Chowder"/>
    <s v="Soups"/>
    <n v="9.65"/>
    <n v="68"/>
    <x v="93"/>
    <n v="64.307600000000008"/>
    <x v="8"/>
  </r>
  <r>
    <n v="1111"/>
    <x v="59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hai"/>
    <s v="Beverages"/>
    <n v="18"/>
    <n v="29"/>
    <x v="94"/>
    <n v="52.722000000000001"/>
    <x v="10"/>
  </r>
  <r>
    <n v="1112"/>
    <x v="59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offee"/>
    <s v="Beverages"/>
    <n v="46"/>
    <n v="77"/>
    <x v="95"/>
    <n v="368.36800000000005"/>
    <x v="10"/>
  </r>
  <r>
    <n v="1113"/>
    <x v="60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Green Tea"/>
    <s v="Beverages"/>
    <n v="2.99"/>
    <n v="73"/>
    <x v="96"/>
    <n v="21.827000000000002"/>
    <x v="16"/>
  </r>
  <r>
    <n v="1257"/>
    <x v="58"/>
    <n v="28"/>
    <x v="7"/>
    <s v="789 28th Street"/>
    <s v="Memphis"/>
    <s v="TN"/>
    <n v="99999"/>
    <x v="7"/>
    <x v="5"/>
    <x v="2"/>
    <d v="2014-09-30T00:00:00"/>
    <s v="Shipping Company C"/>
    <s v="Amritansh Raghav"/>
    <s v="789 28th Street"/>
    <s v="Memphis"/>
    <s v="TN"/>
    <n v="99999"/>
    <s v="FRANCE"/>
    <s v="CB"/>
    <s v="Crab Meat"/>
    <s v="Canned Meat"/>
    <n v="18.399999999999999"/>
    <n v="32"/>
    <x v="97"/>
    <n v="58.879999999999995"/>
    <x v="8"/>
  </r>
  <r>
    <n v="1283"/>
    <x v="47"/>
    <n v="28"/>
    <x v="7"/>
    <s v="789 28th Street"/>
    <s v="Memphis"/>
    <s v="TN"/>
    <n v="99999"/>
    <x v="7"/>
    <x v="5"/>
    <x v="2"/>
    <d v="2014-10-30T00:00:00"/>
    <s v="Shipping Company C"/>
    <s v="Amritansh Raghav"/>
    <s v="789 28th Street"/>
    <s v="Memphis"/>
    <s v="TN"/>
    <n v="99999"/>
    <s v="FRANCE"/>
    <s v="Chèque"/>
    <s v="Coffee"/>
    <s v="Beverages"/>
    <n v="46"/>
    <n v="86"/>
    <x v="98"/>
    <n v="379.77600000000001"/>
    <x v="8"/>
  </r>
  <r>
    <n v="1116"/>
    <x v="61"/>
    <n v="9"/>
    <x v="10"/>
    <s v="123 9th Street"/>
    <s v="Salt Lake City"/>
    <s v="UT"/>
    <n v="99999"/>
    <x v="9"/>
    <x v="6"/>
    <x v="0"/>
    <d v="2014-05-11T00:00:00"/>
    <s v="Shipping Company A"/>
    <s v="Sven Mortensen"/>
    <s v="123 9th Street"/>
    <s v="Salt Lake City"/>
    <s v="UT"/>
    <n v="99999"/>
    <s v="FRANCE"/>
    <s v="Chèque"/>
    <s v="Ravioli"/>
    <s v="Pasta"/>
    <n v="19.5"/>
    <n v="82"/>
    <x v="99"/>
    <n v="153.50399999999999"/>
    <x v="11"/>
  </r>
  <r>
    <n v="1117"/>
    <x v="62"/>
    <n v="9"/>
    <x v="10"/>
    <s v="123 9th Street"/>
    <s v="Salt Lake City"/>
    <s v="UT"/>
    <n v="99999"/>
    <x v="9"/>
    <x v="6"/>
    <x v="0"/>
    <d v="2014-05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37"/>
    <x v="100"/>
    <n v="132.62279999999998"/>
    <x v="17"/>
  </r>
  <r>
    <n v="1118"/>
    <x v="53"/>
    <n v="6"/>
    <x v="6"/>
    <s v="123 6th Street"/>
    <s v="Milwaukee"/>
    <s v="WI"/>
    <n v="99999"/>
    <x v="6"/>
    <x v="4"/>
    <x v="3"/>
    <d v="2014-05-08T00:00:00"/>
    <s v="Shipping Company B"/>
    <s v="Francisco Pérez-Olaeta"/>
    <s v="123 6th Street"/>
    <s v="Milwaukee"/>
    <s v="WI"/>
    <n v="99999"/>
    <s v="FRANCE"/>
    <s v="CB"/>
    <s v="Beer"/>
    <s v="Beverages"/>
    <n v="14"/>
    <n v="84"/>
    <x v="101"/>
    <n v="112.896"/>
    <x v="7"/>
  </r>
  <r>
    <n v="1119"/>
    <x v="54"/>
    <n v="8"/>
    <x v="3"/>
    <s v="123 8th Street"/>
    <s v="Portland"/>
    <s v="OR"/>
    <n v="99999"/>
    <x v="3"/>
    <x v="2"/>
    <x v="3"/>
    <d v="2014-05-10T00:00:00"/>
    <s v="Shipping Company B"/>
    <s v="Elizabeth Andersen"/>
    <s v="123 8th Street"/>
    <s v="Portland"/>
    <s v="OR"/>
    <n v="99999"/>
    <s v="FRANCE"/>
    <s v="Chèque"/>
    <s v="Curry Sauce"/>
    <s v="Sauces"/>
    <n v="40"/>
    <n v="73"/>
    <x v="102"/>
    <n v="283.24"/>
    <x v="4"/>
  </r>
  <r>
    <n v="1120"/>
    <x v="60"/>
    <n v="8"/>
    <x v="3"/>
    <s v="123 8th Street"/>
    <s v="Portland"/>
    <s v="OR"/>
    <n v="99999"/>
    <x v="3"/>
    <x v="2"/>
    <x v="3"/>
    <d v="2014-05-10T00:00:00"/>
    <s v="Shipping Company B"/>
    <s v="Elizabeth Andersen"/>
    <s v="123 8th Street"/>
    <s v="Portland"/>
    <s v="OR"/>
    <n v="99999"/>
    <s v="FRANCE"/>
    <s v="Chèque"/>
    <s v="Chocolate Biscuits Mix"/>
    <s v="Baked Goods &amp; Mixes"/>
    <n v="9.1999999999999993"/>
    <n v="51"/>
    <x v="103"/>
    <n v="44.573999999999998"/>
    <x v="16"/>
  </r>
  <r>
    <n v="1376"/>
    <x v="56"/>
    <n v="4"/>
    <x v="1"/>
    <s v="123 4th Street"/>
    <s v="New York"/>
    <s v="NY"/>
    <n v="99999"/>
    <x v="1"/>
    <x v="1"/>
    <x v="1"/>
    <d v="2014-12-06T00:00:00"/>
    <s v="Shipping Company C"/>
    <s v="Christina Lee"/>
    <s v="123 4th Street"/>
    <s v="New York"/>
    <s v="NY"/>
    <n v="99999"/>
    <s v="FRANCE"/>
    <s v="Chèque"/>
    <s v="Chocolate Biscuits Mix"/>
    <s v="Baked Goods &amp; Mixes"/>
    <n v="9.1999999999999993"/>
    <n v="80"/>
    <x v="104"/>
    <n v="72.864000000000004"/>
    <x v="1"/>
  </r>
  <r>
    <n v="1295"/>
    <x v="47"/>
    <n v="28"/>
    <x v="7"/>
    <s v="789 28th Street"/>
    <s v="Memphis"/>
    <s v="TN"/>
    <n v="99999"/>
    <x v="7"/>
    <x v="5"/>
    <x v="2"/>
    <d v="2014-10-30T00:00:00"/>
    <s v="Shipping Company C"/>
    <s v="Amritansh Raghav"/>
    <s v="789 28th Street"/>
    <s v="Memphis"/>
    <s v="TN"/>
    <n v="99999"/>
    <s v="FRANCE"/>
    <s v="CB"/>
    <s v="Clam Chowder"/>
    <s v="Soups"/>
    <n v="9.65"/>
    <n v="44"/>
    <x v="105"/>
    <n v="44.158400000000007"/>
    <x v="8"/>
  </r>
  <r>
    <n v="1296"/>
    <x v="47"/>
    <n v="28"/>
    <x v="7"/>
    <s v="789 28th Street"/>
    <s v="Memphis"/>
    <s v="TN"/>
    <n v="99999"/>
    <x v="7"/>
    <x v="5"/>
    <x v="2"/>
    <d v="2014-10-30T00:00:00"/>
    <s v="Shipping Company C"/>
    <s v="Amritansh Raghav"/>
    <s v="789 28th Street"/>
    <s v="Memphis"/>
    <s v="TN"/>
    <n v="99999"/>
    <s v="FRANCE"/>
    <s v="CB"/>
    <s v="Crab Meat"/>
    <s v="Canned Meat"/>
    <n v="18.399999999999999"/>
    <n v="24"/>
    <x v="106"/>
    <n v="42.835199999999993"/>
    <x v="8"/>
  </r>
  <r>
    <n v="1325"/>
    <x v="47"/>
    <n v="28"/>
    <x v="7"/>
    <s v="789 28th Street"/>
    <s v="Memphis"/>
    <s v="TN"/>
    <n v="99999"/>
    <x v="7"/>
    <x v="5"/>
    <x v="2"/>
    <d v="2014-10-30T00:00:00"/>
    <s v="Shipping Company C"/>
    <s v="Amritansh Raghav"/>
    <s v="789 28th Street"/>
    <s v="Memphis"/>
    <s v="TN"/>
    <n v="99999"/>
    <s v="FRANCE"/>
    <s v="CB"/>
    <s v="Coffee"/>
    <s v="Beverages"/>
    <n v="46"/>
    <n v="34"/>
    <x v="107"/>
    <n v="157.964"/>
    <x v="8"/>
  </r>
  <r>
    <n v="1125"/>
    <x v="51"/>
    <n v="29"/>
    <x v="4"/>
    <s v="789 29th Street"/>
    <s v="Denver"/>
    <s v="CO"/>
    <n v="99999"/>
    <x v="4"/>
    <x v="3"/>
    <x v="0"/>
    <d v="2014-05-31T00:00:00"/>
    <s v="Shipping Company B"/>
    <s v="Soo Jung Lee"/>
    <s v="789 29th Street"/>
    <s v="Denver"/>
    <s v="CO"/>
    <n v="99999"/>
    <s v="FRANCE"/>
    <s v="Chèque"/>
    <s v="Beer"/>
    <s v="Beverages"/>
    <n v="14"/>
    <n v="21"/>
    <x v="108"/>
    <n v="30.870000000000005"/>
    <x v="5"/>
  </r>
  <r>
    <n v="1126"/>
    <x v="53"/>
    <n v="6"/>
    <x v="6"/>
    <s v="123 6th Street"/>
    <s v="Milwaukee"/>
    <s v="WI"/>
    <n v="99999"/>
    <x v="6"/>
    <x v="4"/>
    <x v="3"/>
    <d v="2014-05-08T00:00:00"/>
    <s v="Shipping Company C"/>
    <s v="Francisco Pérez-Olaeta"/>
    <s v="123 6th Street"/>
    <s v="Milwaukee"/>
    <s v="WI"/>
    <n v="99999"/>
    <s v="FRANCE"/>
    <s v="Chèque"/>
    <s v="Chocolate"/>
    <s v="Candy"/>
    <n v="12.75"/>
    <n v="19"/>
    <x v="109"/>
    <n v="24.46725"/>
    <x v="7"/>
  </r>
  <r>
    <n v="1406"/>
    <x v="56"/>
    <n v="4"/>
    <x v="1"/>
    <s v="123 4th Street"/>
    <s v="New York"/>
    <s v="NY"/>
    <n v="99999"/>
    <x v="1"/>
    <x v="1"/>
    <x v="1"/>
    <d v="2014-12-06T00:00:00"/>
    <s v="Shipping Company A"/>
    <s v="Christina Lee"/>
    <s v="123 4th Street"/>
    <s v="New York"/>
    <s v="NY"/>
    <n v="99999"/>
    <s v="FRANCE"/>
    <s v="CB"/>
    <s v="Marmalade"/>
    <s v="Jams, Preserves"/>
    <n v="81"/>
    <n v="38"/>
    <x v="110"/>
    <n v="292.41000000000003"/>
    <x v="1"/>
  </r>
  <r>
    <n v="1407"/>
    <x v="56"/>
    <n v="4"/>
    <x v="1"/>
    <s v="123 4th Street"/>
    <s v="New York"/>
    <s v="NY"/>
    <n v="99999"/>
    <x v="1"/>
    <x v="1"/>
    <x v="1"/>
    <d v="2014-12-06T00:00:00"/>
    <s v="Shipping Company A"/>
    <s v="Christina Lee"/>
    <s v="123 4th Street"/>
    <s v="New York"/>
    <s v="NY"/>
    <n v="99999"/>
    <s v="FRANCE"/>
    <s v="CB"/>
    <s v="Long Grain Rice"/>
    <s v="Grains"/>
    <n v="7"/>
    <n v="42"/>
    <x v="108"/>
    <n v="29.106000000000002"/>
    <x v="1"/>
  </r>
  <r>
    <n v="1131"/>
    <x v="54"/>
    <n v="8"/>
    <x v="3"/>
    <s v="123 8th Street"/>
    <s v="Portland"/>
    <s v="OR"/>
    <n v="99999"/>
    <x v="3"/>
    <x v="2"/>
    <x v="3"/>
    <d v="2014-05-10T00:00:00"/>
    <s v="Shipping Company C"/>
    <s v="Elizabeth Andersen"/>
    <s v="123 8th Street"/>
    <s v="Portland"/>
    <s v="OR"/>
    <n v="99999"/>
    <s v="FRANCE"/>
    <s v="CB"/>
    <s v="Mozzarella"/>
    <s v="Dairy Products"/>
    <n v="34.799999999999997"/>
    <n v="22"/>
    <x v="111"/>
    <n v="75.02879999999999"/>
    <x v="4"/>
  </r>
  <r>
    <n v="1134"/>
    <x v="52"/>
    <n v="3"/>
    <x v="5"/>
    <s v="123 3rd Street"/>
    <s v="Los Angelas"/>
    <s v="CA"/>
    <n v="99999"/>
    <x v="5"/>
    <x v="0"/>
    <x v="0"/>
    <d v="2014-05-05T00:00:00"/>
    <s v="Shipping Company B"/>
    <s v="Thomas Axerr"/>
    <s v="123 3rd Street"/>
    <s v="Los Angelas"/>
    <s v="CA"/>
    <n v="99999"/>
    <s v="FRANCE"/>
    <s v="Espèce"/>
    <s v="Syrup"/>
    <s v="Condiments"/>
    <n v="10"/>
    <n v="82"/>
    <x v="112"/>
    <n v="85.28"/>
    <x v="6"/>
  </r>
  <r>
    <n v="1135"/>
    <x v="52"/>
    <n v="3"/>
    <x v="5"/>
    <s v="123 3rd Street"/>
    <s v="Los Angelas"/>
    <s v="CA"/>
    <n v="99999"/>
    <x v="5"/>
    <x v="0"/>
    <x v="0"/>
    <d v="2014-05-05T00:00:00"/>
    <s v="Shipping Company B"/>
    <s v="Thomas Axerr"/>
    <s v="123 3rd Street"/>
    <s v="Los Angelas"/>
    <s v="CA"/>
    <n v="99999"/>
    <s v="FRANCE"/>
    <s v="Espèce"/>
    <s v="Curry Sauce"/>
    <s v="Sauces"/>
    <n v="40"/>
    <n v="98"/>
    <x v="113"/>
    <n v="411.6"/>
    <x v="6"/>
  </r>
  <r>
    <n v="1138"/>
    <x v="63"/>
    <n v="7"/>
    <x v="8"/>
    <s v="123 7th Street"/>
    <s v="Boise"/>
    <s v="ID"/>
    <n v="99999"/>
    <x v="8"/>
    <x v="2"/>
    <x v="3"/>
    <m/>
    <m/>
    <s v="Ming-Yang Xie"/>
    <s v="123 7th Street"/>
    <s v="Boise"/>
    <s v="ID"/>
    <n v="99999"/>
    <s v="FRANCE"/>
    <m/>
    <s v="Coffee"/>
    <s v="Beverages"/>
    <n v="46"/>
    <n v="71"/>
    <x v="114"/>
    <n v="310.27"/>
    <x v="9"/>
  </r>
  <r>
    <n v="1431"/>
    <x v="56"/>
    <n v="4"/>
    <x v="1"/>
    <s v="123 4th Street"/>
    <s v="New York"/>
    <s v="NY"/>
    <n v="99999"/>
    <x v="1"/>
    <x v="1"/>
    <x v="1"/>
    <m/>
    <m/>
    <s v="Christina Lee"/>
    <s v="123 4th Street"/>
    <s v="New York"/>
    <s v="NY"/>
    <n v="99999"/>
    <s v="FRANCE"/>
    <m/>
    <s v="Gnocchi"/>
    <s v="Pasta"/>
    <n v="38"/>
    <n v="59"/>
    <x v="115"/>
    <n v="226.44200000000001"/>
    <x v="1"/>
  </r>
  <r>
    <n v="1015"/>
    <x v="64"/>
    <n v="10"/>
    <x v="11"/>
    <s v="123 10th Street"/>
    <s v="Chicago"/>
    <s v="IL"/>
    <n v="99999"/>
    <x v="10"/>
    <x v="7"/>
    <x v="1"/>
    <d v="2014-02-12T00:00:00"/>
    <s v="Shipping Company B"/>
    <s v="Roland Wacker"/>
    <s v="123 10th Street"/>
    <s v="Chicago"/>
    <s v="IL"/>
    <n v="99999"/>
    <s v="FRANCE"/>
    <s v="CB"/>
    <s v="Green Tea"/>
    <s v="Beverages"/>
    <n v="2.99"/>
    <n v="90"/>
    <x v="116"/>
    <n v="27.717300000000005"/>
    <x v="18"/>
  </r>
  <r>
    <n v="1017"/>
    <x v="64"/>
    <n v="10"/>
    <x v="11"/>
    <s v="123 10th Street"/>
    <s v="Chicago"/>
    <s v="IL"/>
    <n v="99999"/>
    <x v="10"/>
    <x v="7"/>
    <x v="1"/>
    <d v="2014-01-12T00:00:00"/>
    <s v="Shipping Company A"/>
    <s v="Roland Wacker"/>
    <s v="123 10th Street"/>
    <s v="Chicago"/>
    <s v="IL"/>
    <n v="99999"/>
    <s v="FRANCE"/>
    <m/>
    <s v="Boysenberry Spread"/>
    <s v="Jams, Preserves"/>
    <n v="25"/>
    <n v="34"/>
    <x v="117"/>
    <n v="80.75"/>
    <x v="18"/>
  </r>
  <r>
    <n v="1336"/>
    <x v="65"/>
    <n v="28"/>
    <x v="7"/>
    <s v="789 28th Street"/>
    <s v="Memphis"/>
    <s v="TN"/>
    <n v="99999"/>
    <x v="7"/>
    <x v="5"/>
    <x v="2"/>
    <d v="2014-11-30T00:00:00"/>
    <s v="Shipping Company C"/>
    <s v="Amritansh Raghav"/>
    <s v="789 28th Street"/>
    <s v="Memphis"/>
    <s v="TN"/>
    <n v="99999"/>
    <s v="FRANCE"/>
    <s v="CB"/>
    <s v="Clam Chowder"/>
    <s v="Soups"/>
    <n v="9.65"/>
    <n v="46"/>
    <x v="118"/>
    <n v="45.721700000000006"/>
    <x v="8"/>
  </r>
  <r>
    <n v="1337"/>
    <x v="65"/>
    <n v="28"/>
    <x v="7"/>
    <s v="789 28th Street"/>
    <s v="Memphis"/>
    <s v="TN"/>
    <n v="99999"/>
    <x v="7"/>
    <x v="5"/>
    <x v="2"/>
    <d v="2014-11-30T00:00:00"/>
    <s v="Shipping Company C"/>
    <s v="Amritansh Raghav"/>
    <s v="789 28th Street"/>
    <s v="Memphis"/>
    <s v="TN"/>
    <n v="99999"/>
    <s v="FRANCE"/>
    <s v="CB"/>
    <s v="Crab Meat"/>
    <s v="Canned Meat"/>
    <n v="18.399999999999999"/>
    <n v="100"/>
    <x v="119"/>
    <n v="184"/>
    <x v="8"/>
  </r>
  <r>
    <n v="1144"/>
    <x v="66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hai"/>
    <s v="Beverages"/>
    <n v="18"/>
    <n v="33"/>
    <x v="120"/>
    <n v="58.212000000000003"/>
    <x v="10"/>
  </r>
  <r>
    <n v="1145"/>
    <x v="66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offee"/>
    <s v="Beverages"/>
    <n v="46"/>
    <n v="22"/>
    <x v="121"/>
    <n v="101.2"/>
    <x v="10"/>
  </r>
  <r>
    <n v="1146"/>
    <x v="66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Green Tea"/>
    <s v="Beverages"/>
    <n v="2.99"/>
    <n v="51"/>
    <x v="122"/>
    <n v="14.944020000000002"/>
    <x v="10"/>
  </r>
  <r>
    <n v="1366"/>
    <x v="65"/>
    <n v="28"/>
    <x v="7"/>
    <s v="789 28th Street"/>
    <s v="Memphis"/>
    <s v="TN"/>
    <n v="99999"/>
    <x v="7"/>
    <x v="5"/>
    <x v="2"/>
    <d v="2014-11-30T00:00:00"/>
    <s v="Shipping Company C"/>
    <s v="Amritansh Raghav"/>
    <s v="789 28th Street"/>
    <s v="Memphis"/>
    <s v="TN"/>
    <n v="99999"/>
    <s v="FRANCE"/>
    <s v="CB"/>
    <s v="Coffee"/>
    <s v="Beverages"/>
    <n v="46"/>
    <n v="57"/>
    <x v="123"/>
    <n v="272.68799999999999"/>
    <x v="8"/>
  </r>
  <r>
    <n v="1380"/>
    <x v="67"/>
    <n v="28"/>
    <x v="7"/>
    <s v="789 28th Street"/>
    <s v="Memphis"/>
    <s v="TN"/>
    <n v="99999"/>
    <x v="7"/>
    <x v="5"/>
    <x v="2"/>
    <d v="2014-12-30T00:00:00"/>
    <s v="Shipping Company C"/>
    <s v="Amritansh Raghav"/>
    <s v="789 28th Street"/>
    <s v="Memphis"/>
    <s v="TN"/>
    <n v="99999"/>
    <s v="FRANCE"/>
    <s v="Chèque"/>
    <s v="Coffee"/>
    <s v="Beverages"/>
    <n v="46"/>
    <n v="16"/>
    <x v="104"/>
    <n v="73.600000000000009"/>
    <x v="8"/>
  </r>
  <r>
    <n v="1149"/>
    <x v="68"/>
    <n v="9"/>
    <x v="10"/>
    <s v="123 9th Street"/>
    <s v="Salt Lake City"/>
    <s v="UT"/>
    <n v="99999"/>
    <x v="9"/>
    <x v="6"/>
    <x v="0"/>
    <d v="2014-06-11T00:00:00"/>
    <s v="Shipping Company A"/>
    <s v="Sven Mortensen"/>
    <s v="123 9th Street"/>
    <s v="Salt Lake City"/>
    <s v="UT"/>
    <n v="99999"/>
    <s v="FRANCE"/>
    <s v="Chèque"/>
    <s v="Ravioli"/>
    <s v="Pasta"/>
    <n v="19.5"/>
    <n v="27"/>
    <x v="124"/>
    <n v="51.070500000000003"/>
    <x v="11"/>
  </r>
  <r>
    <n v="1150"/>
    <x v="68"/>
    <n v="9"/>
    <x v="10"/>
    <s v="123 9th Street"/>
    <s v="Salt Lake City"/>
    <s v="UT"/>
    <n v="99999"/>
    <x v="9"/>
    <x v="6"/>
    <x v="0"/>
    <d v="2014-06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88"/>
    <x v="125"/>
    <n v="303.17759999999993"/>
    <x v="11"/>
  </r>
  <r>
    <n v="1151"/>
    <x v="69"/>
    <n v="6"/>
    <x v="6"/>
    <s v="123 6th Street"/>
    <s v="Milwaukee"/>
    <s v="WI"/>
    <n v="99999"/>
    <x v="6"/>
    <x v="4"/>
    <x v="3"/>
    <d v="2014-06-08T00:00:00"/>
    <s v="Shipping Company B"/>
    <s v="Francisco Pérez-Olaeta"/>
    <s v="123 6th Street"/>
    <s v="Milwaukee"/>
    <s v="WI"/>
    <n v="99999"/>
    <s v="FRANCE"/>
    <s v="CB"/>
    <s v="Beer"/>
    <s v="Beverages"/>
    <n v="14"/>
    <n v="65"/>
    <x v="126"/>
    <n v="95.55"/>
    <x v="7"/>
  </r>
  <r>
    <n v="1152"/>
    <x v="70"/>
    <n v="8"/>
    <x v="3"/>
    <s v="123 8th Street"/>
    <s v="Portland"/>
    <s v="OR"/>
    <n v="99999"/>
    <x v="3"/>
    <x v="2"/>
    <x v="3"/>
    <d v="2014-06-10T00:00:00"/>
    <s v="Shipping Company B"/>
    <s v="Elizabeth Andersen"/>
    <s v="123 8th Street"/>
    <s v="Portland"/>
    <s v="OR"/>
    <n v="99999"/>
    <s v="FRANCE"/>
    <s v="Chèque"/>
    <s v="Curry Sauce"/>
    <s v="Sauces"/>
    <n v="40"/>
    <n v="38"/>
    <x v="127"/>
    <n v="148.96"/>
    <x v="4"/>
  </r>
  <r>
    <n v="1153"/>
    <x v="70"/>
    <n v="8"/>
    <x v="3"/>
    <s v="123 8th Street"/>
    <s v="Portland"/>
    <s v="OR"/>
    <n v="99999"/>
    <x v="3"/>
    <x v="2"/>
    <x v="3"/>
    <d v="2014-06-10T00:00:00"/>
    <s v="Shipping Company B"/>
    <s v="Elizabeth Andersen"/>
    <s v="123 8th Street"/>
    <s v="Portland"/>
    <s v="OR"/>
    <n v="99999"/>
    <s v="FRANCE"/>
    <s v="Chèque"/>
    <s v="Chocolate Biscuits Mix"/>
    <s v="Baked Goods &amp; Mixes"/>
    <n v="9.1999999999999993"/>
    <n v="80"/>
    <x v="104"/>
    <n v="70.656000000000006"/>
    <x v="4"/>
  </r>
  <r>
    <n v="1018"/>
    <x v="64"/>
    <n v="10"/>
    <x v="11"/>
    <s v="123 10th Street"/>
    <s v="Chicago"/>
    <s v="IL"/>
    <n v="99999"/>
    <x v="10"/>
    <x v="7"/>
    <x v="1"/>
    <d v="2014-01-12T00:00:00"/>
    <s v="Shipping Company A"/>
    <s v="Roland Wacker"/>
    <s v="123 10th Street"/>
    <s v="Chicago"/>
    <s v="IL"/>
    <n v="99999"/>
    <s v="FRANCE"/>
    <m/>
    <s v="Cajun Seasoning"/>
    <s v="Condiments"/>
    <n v="22"/>
    <n v="17"/>
    <x v="128"/>
    <n v="35.903999999999996"/>
    <x v="18"/>
  </r>
  <r>
    <n v="1392"/>
    <x v="67"/>
    <n v="28"/>
    <x v="7"/>
    <s v="789 28th Street"/>
    <s v="Memphis"/>
    <s v="TN"/>
    <n v="99999"/>
    <x v="7"/>
    <x v="5"/>
    <x v="2"/>
    <d v="2014-12-30T00:00:00"/>
    <s v="Shipping Company C"/>
    <s v="Amritansh Raghav"/>
    <s v="789 28th Street"/>
    <s v="Memphis"/>
    <s v="TN"/>
    <n v="99999"/>
    <s v="FRANCE"/>
    <s v="CB"/>
    <s v="Clam Chowder"/>
    <s v="Soups"/>
    <n v="9.65"/>
    <n v="98"/>
    <x v="129"/>
    <n v="96.461400000000012"/>
    <x v="8"/>
  </r>
  <r>
    <n v="1393"/>
    <x v="67"/>
    <n v="28"/>
    <x v="7"/>
    <s v="789 28th Street"/>
    <s v="Memphis"/>
    <s v="TN"/>
    <n v="99999"/>
    <x v="7"/>
    <x v="5"/>
    <x v="2"/>
    <d v="2014-12-30T00:00:00"/>
    <s v="Shipping Company C"/>
    <s v="Amritansh Raghav"/>
    <s v="789 28th Street"/>
    <s v="Memphis"/>
    <s v="TN"/>
    <n v="99999"/>
    <s v="FRANCE"/>
    <s v="CB"/>
    <s v="Crab Meat"/>
    <s v="Canned Meat"/>
    <n v="18.399999999999999"/>
    <n v="86"/>
    <x v="130"/>
    <n v="155.0752"/>
    <x v="8"/>
  </r>
  <r>
    <n v="1422"/>
    <x v="67"/>
    <n v="28"/>
    <x v="7"/>
    <s v="789 28th Street"/>
    <s v="Memphis"/>
    <s v="TN"/>
    <n v="99999"/>
    <x v="7"/>
    <x v="5"/>
    <x v="2"/>
    <d v="2014-12-30T00:00:00"/>
    <s v="Shipping Company C"/>
    <s v="Amritansh Raghav"/>
    <s v="789 28th Street"/>
    <s v="Memphis"/>
    <s v="TN"/>
    <n v="99999"/>
    <s v="FRANCE"/>
    <s v="CB"/>
    <s v="Coffee"/>
    <s v="Beverages"/>
    <n v="46"/>
    <n v="43"/>
    <x v="131"/>
    <n v="197.8"/>
    <x v="8"/>
  </r>
  <r>
    <n v="1158"/>
    <x v="71"/>
    <n v="29"/>
    <x v="4"/>
    <s v="789 29th Street"/>
    <s v="Denver"/>
    <s v="CO"/>
    <n v="99999"/>
    <x v="4"/>
    <x v="3"/>
    <x v="0"/>
    <d v="2014-07-01T00:00:00"/>
    <s v="Shipping Company B"/>
    <s v="Soo Jung Lee"/>
    <s v="789 29th Street"/>
    <s v="Denver"/>
    <s v="CO"/>
    <n v="99999"/>
    <s v="FRANCE"/>
    <s v="Chèque"/>
    <s v="Beer"/>
    <s v="Beverages"/>
    <n v="14"/>
    <n v="79"/>
    <x v="132"/>
    <n v="113.91800000000001"/>
    <x v="5"/>
  </r>
  <r>
    <n v="1159"/>
    <x v="69"/>
    <n v="6"/>
    <x v="6"/>
    <s v="123 6th Street"/>
    <s v="Milwaukee"/>
    <s v="WI"/>
    <n v="99999"/>
    <x v="6"/>
    <x v="4"/>
    <x v="3"/>
    <d v="2014-06-08T00:00:00"/>
    <s v="Shipping Company C"/>
    <s v="Francisco Pérez-Olaeta"/>
    <s v="123 6th Street"/>
    <s v="Milwaukee"/>
    <s v="WI"/>
    <n v="99999"/>
    <s v="FRANCE"/>
    <s v="Chèque"/>
    <s v="Chocolate"/>
    <s v="Candy"/>
    <n v="12.75"/>
    <n v="44"/>
    <x v="133"/>
    <n v="57.222000000000001"/>
    <x v="7"/>
  </r>
  <r>
    <n v="1019"/>
    <x v="72"/>
    <n v="10"/>
    <x v="11"/>
    <s v="123 10th Street"/>
    <s v="Chicago"/>
    <s v="IL"/>
    <n v="99999"/>
    <x v="10"/>
    <x v="7"/>
    <x v="1"/>
    <d v="2014-01-12T00:00:00"/>
    <s v="Shipping Company A"/>
    <s v="Roland Wacker"/>
    <s v="123 10th Street"/>
    <s v="Chicago"/>
    <s v="IL"/>
    <n v="99999"/>
    <s v="FRANCE"/>
    <m/>
    <s v="Chocolate Biscuits Mix"/>
    <s v="Baked Goods &amp; Mixes"/>
    <n v="9.1999999999999993"/>
    <n v="44"/>
    <x v="134"/>
    <n v="42.099199999999996"/>
    <x v="19"/>
  </r>
  <r>
    <n v="1036"/>
    <x v="73"/>
    <n v="10"/>
    <x v="11"/>
    <s v="123 10th Street"/>
    <s v="Chicago"/>
    <s v="IL"/>
    <n v="99999"/>
    <x v="10"/>
    <x v="7"/>
    <x v="1"/>
    <d v="2014-02-12T00:00:00"/>
    <s v="Shipping Company B"/>
    <s v="Roland Wacker"/>
    <s v="123 10th Street"/>
    <s v="Chicago"/>
    <s v="IL"/>
    <n v="99999"/>
    <s v="FRANCE"/>
    <s v="CB"/>
    <s v="Almonds"/>
    <s v="Dried Fruit &amp; Nuts"/>
    <n v="10"/>
    <n v="47"/>
    <x v="135"/>
    <n v="48.88"/>
    <x v="18"/>
  </r>
  <r>
    <n v="1164"/>
    <x v="70"/>
    <n v="8"/>
    <x v="3"/>
    <s v="123 8th Street"/>
    <s v="Portland"/>
    <s v="OR"/>
    <n v="99999"/>
    <x v="3"/>
    <x v="2"/>
    <x v="3"/>
    <d v="2014-06-10T00:00:00"/>
    <s v="Shipping Company C"/>
    <s v="Elizabeth Andersen"/>
    <s v="123 8th Street"/>
    <s v="Portland"/>
    <s v="OR"/>
    <n v="99999"/>
    <s v="FRANCE"/>
    <s v="CB"/>
    <s v="Mozzarella"/>
    <s v="Dairy Products"/>
    <n v="34.799999999999997"/>
    <n v="30"/>
    <x v="136"/>
    <n v="109.62"/>
    <x v="4"/>
  </r>
  <r>
    <n v="1167"/>
    <x v="74"/>
    <n v="3"/>
    <x v="5"/>
    <s v="123 3rd Street"/>
    <s v="Los Angelas"/>
    <s v="CA"/>
    <n v="99999"/>
    <x v="5"/>
    <x v="0"/>
    <x v="0"/>
    <d v="2014-06-05T00:00:00"/>
    <s v="Shipping Company B"/>
    <s v="Thomas Axerr"/>
    <s v="123 3rd Street"/>
    <s v="Los Angelas"/>
    <s v="CA"/>
    <n v="99999"/>
    <s v="FRANCE"/>
    <s v="Espèce"/>
    <s v="Syrup"/>
    <s v="Condiments"/>
    <n v="10"/>
    <n v="24"/>
    <x v="137"/>
    <n v="25.200000000000003"/>
    <x v="6"/>
  </r>
  <r>
    <n v="1168"/>
    <x v="74"/>
    <n v="3"/>
    <x v="5"/>
    <s v="123 3rd Street"/>
    <s v="Los Angelas"/>
    <s v="CA"/>
    <n v="99999"/>
    <x v="5"/>
    <x v="0"/>
    <x v="0"/>
    <d v="2014-06-05T00:00:00"/>
    <s v="Shipping Company B"/>
    <s v="Thomas Axerr"/>
    <s v="123 3rd Street"/>
    <s v="Los Angelas"/>
    <s v="CA"/>
    <n v="99999"/>
    <s v="FRANCE"/>
    <s v="Espèce"/>
    <s v="Curry Sauce"/>
    <s v="Sauces"/>
    <n v="40"/>
    <n v="28"/>
    <x v="138"/>
    <n v="109.75999999999999"/>
    <x v="6"/>
  </r>
  <r>
    <n v="1038"/>
    <x v="73"/>
    <n v="10"/>
    <x v="11"/>
    <s v="123 10th Street"/>
    <s v="Chicago"/>
    <s v="IL"/>
    <n v="99999"/>
    <x v="10"/>
    <x v="7"/>
    <x v="1"/>
    <m/>
    <s v="Shipping Company A"/>
    <s v="Roland Wacker"/>
    <s v="123 10th Street"/>
    <s v="Chicago"/>
    <s v="IL"/>
    <n v="99999"/>
    <s v="FRANCE"/>
    <m/>
    <s v="Dried Plums"/>
    <s v="Dried Fruit &amp; Nuts"/>
    <n v="3.5"/>
    <n v="49"/>
    <x v="139"/>
    <n v="16.464000000000002"/>
    <x v="18"/>
  </r>
  <r>
    <n v="1075"/>
    <x v="75"/>
    <n v="10"/>
    <x v="11"/>
    <s v="123 10th Street"/>
    <s v="Chicago"/>
    <s v="IL"/>
    <n v="99999"/>
    <x v="10"/>
    <x v="7"/>
    <x v="1"/>
    <d v="2014-03-12T00:00:00"/>
    <s v="Shipping Company B"/>
    <s v="Roland Wacker"/>
    <s v="123 10th Street"/>
    <s v="Chicago"/>
    <s v="IL"/>
    <n v="99999"/>
    <s v="FRANCE"/>
    <s v="CB"/>
    <s v="Almonds"/>
    <s v="Dried Fruit &amp; Nuts"/>
    <n v="10"/>
    <n v="55"/>
    <x v="140"/>
    <n v="55"/>
    <x v="20"/>
  </r>
  <r>
    <n v="1020"/>
    <x v="76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Dried Plums"/>
    <s v="Dried Fruit &amp; Nuts"/>
    <n v="3.5"/>
    <n v="81"/>
    <x v="141"/>
    <n v="27.499500000000001"/>
    <x v="21"/>
  </r>
  <r>
    <n v="1176"/>
    <x v="66"/>
    <n v="1"/>
    <x v="9"/>
    <s v="123 1st Street"/>
    <s v="Seattle"/>
    <s v="WA"/>
    <n v="99999"/>
    <x v="8"/>
    <x v="2"/>
    <x v="3"/>
    <m/>
    <s v="Shipping Company C"/>
    <s v="Anna Bedecs"/>
    <s v="123 1st Street"/>
    <s v="Seattle"/>
    <s v="WA"/>
    <n v="99999"/>
    <s v="FRANCE"/>
    <m/>
    <s v="Crab Meat"/>
    <s v="Canned Meat"/>
    <n v="18.399999999999999"/>
    <n v="71"/>
    <x v="142"/>
    <n v="137.172"/>
    <x v="10"/>
  </r>
  <r>
    <n v="1021"/>
    <x v="76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Green Tea"/>
    <s v="Beverages"/>
    <n v="2.99"/>
    <n v="49"/>
    <x v="143"/>
    <n v="15.090530000000005"/>
    <x v="21"/>
  </r>
  <r>
    <n v="1178"/>
    <x v="68"/>
    <n v="9"/>
    <x v="10"/>
    <s v="123 9th Street"/>
    <s v="Salt Lake City"/>
    <s v="UT"/>
    <n v="99999"/>
    <x v="9"/>
    <x v="6"/>
    <x v="0"/>
    <d v="2014-06-11T00:00:00"/>
    <s v="Shipping Company A"/>
    <s v="Sven Mortensen"/>
    <s v="123 9th Street"/>
    <s v="Salt Lake City"/>
    <s v="UT"/>
    <n v="99999"/>
    <s v="FRANCE"/>
    <s v="Chèque"/>
    <s v="Clam Chowder"/>
    <s v="Soups"/>
    <n v="9.65"/>
    <n v="76"/>
    <x v="144"/>
    <n v="72.6066"/>
    <x v="11"/>
  </r>
  <r>
    <n v="1179"/>
    <x v="69"/>
    <n v="6"/>
    <x v="6"/>
    <s v="123 6th Street"/>
    <s v="Milwaukee"/>
    <s v="WI"/>
    <n v="99999"/>
    <x v="6"/>
    <x v="4"/>
    <x v="3"/>
    <d v="2014-06-08T00:00:00"/>
    <s v="Shipping Company B"/>
    <s v="Francisco Pérez-Olaeta"/>
    <s v="123 6th Street"/>
    <s v="Milwaukee"/>
    <s v="WI"/>
    <n v="99999"/>
    <s v="FRANCE"/>
    <s v="CB"/>
    <s v="Chocolate"/>
    <s v="Candy"/>
    <n v="12.75"/>
    <n v="96"/>
    <x v="145"/>
    <n v="123.62400000000001"/>
    <x v="7"/>
  </r>
  <r>
    <n v="1180"/>
    <x v="70"/>
    <n v="8"/>
    <x v="3"/>
    <s v="123 8th Street"/>
    <s v="Portland"/>
    <s v="OR"/>
    <n v="99999"/>
    <x v="3"/>
    <x v="2"/>
    <x v="3"/>
    <d v="2014-06-10T00:00:00"/>
    <s v="Shipping Company B"/>
    <s v="Elizabeth Andersen"/>
    <s v="123 8th Street"/>
    <s v="Portland"/>
    <s v="OR"/>
    <n v="99999"/>
    <s v="FRANCE"/>
    <s v="Chèque"/>
    <s v="Chocolate"/>
    <s v="Candy"/>
    <n v="12.75"/>
    <n v="92"/>
    <x v="146"/>
    <n v="116.12700000000001"/>
    <x v="4"/>
  </r>
  <r>
    <n v="1077"/>
    <x v="77"/>
    <n v="10"/>
    <x v="11"/>
    <s v="123 10th Street"/>
    <s v="Chicago"/>
    <s v="IL"/>
    <n v="99999"/>
    <x v="10"/>
    <x v="7"/>
    <x v="1"/>
    <m/>
    <s v="Shipping Company A"/>
    <s v="Roland Wacker"/>
    <s v="123 10th Street"/>
    <s v="Chicago"/>
    <s v="IL"/>
    <n v="99999"/>
    <s v="FRANCE"/>
    <m/>
    <s v="Dried Plums"/>
    <s v="Dried Fruit &amp; Nuts"/>
    <n v="3.5"/>
    <n v="21"/>
    <x v="147"/>
    <n v="7.3500000000000005"/>
    <x v="18"/>
  </r>
  <r>
    <n v="1039"/>
    <x v="78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Curry Sauce"/>
    <s v="Sauces"/>
    <n v="40"/>
    <n v="72"/>
    <x v="43"/>
    <n v="285.12"/>
    <x v="21"/>
  </r>
  <r>
    <n v="1183"/>
    <x v="71"/>
    <n v="29"/>
    <x v="4"/>
    <s v="789 29th Street"/>
    <s v="Denver"/>
    <s v="CO"/>
    <n v="99999"/>
    <x v="4"/>
    <x v="3"/>
    <x v="0"/>
    <d v="2014-07-01T00:00:00"/>
    <s v="Shipping Company B"/>
    <s v="Soo Jung Lee"/>
    <s v="789 29th Street"/>
    <s v="Denver"/>
    <s v="CO"/>
    <n v="99999"/>
    <s v="FRANCE"/>
    <s v="Chèque"/>
    <s v="Fruit Cocktail"/>
    <s v="Fruit &amp; Veg"/>
    <n v="39"/>
    <n v="98"/>
    <x v="148"/>
    <n v="397.48800000000006"/>
    <x v="5"/>
  </r>
  <r>
    <n v="1184"/>
    <x v="69"/>
    <n v="6"/>
    <x v="6"/>
    <s v="123 6th Street"/>
    <s v="Milwaukee"/>
    <s v="WI"/>
    <n v="99999"/>
    <x v="6"/>
    <x v="4"/>
    <x v="3"/>
    <d v="2014-06-08T00:00:00"/>
    <s v="Shipping Company C"/>
    <s v="Francisco Pérez-Olaeta"/>
    <s v="123 6th Street"/>
    <s v="Milwaukee"/>
    <s v="WI"/>
    <n v="99999"/>
    <s v="FRANCE"/>
    <s v="Chèque"/>
    <s v="Dried Pears"/>
    <s v="Dried Fruit &amp; Nuts"/>
    <n v="30"/>
    <n v="46"/>
    <x v="66"/>
    <n v="135.24"/>
    <x v="7"/>
  </r>
  <r>
    <n v="1185"/>
    <x v="69"/>
    <n v="6"/>
    <x v="6"/>
    <s v="123 6th Street"/>
    <s v="Milwaukee"/>
    <s v="WI"/>
    <n v="99999"/>
    <x v="6"/>
    <x v="4"/>
    <x v="3"/>
    <d v="2014-06-08T00:00:00"/>
    <s v="Shipping Company C"/>
    <s v="Francisco Pérez-Olaeta"/>
    <s v="123 6th Street"/>
    <s v="Milwaukee"/>
    <s v="WI"/>
    <n v="99999"/>
    <s v="FRANCE"/>
    <s v="Chèque"/>
    <s v="Dried Apples"/>
    <s v="Dried Fruit &amp; Nuts"/>
    <n v="53"/>
    <n v="14"/>
    <x v="49"/>
    <n v="74.2"/>
    <x v="7"/>
  </r>
  <r>
    <n v="1091"/>
    <x v="79"/>
    <n v="10"/>
    <x v="11"/>
    <s v="123 10th Street"/>
    <s v="Chicago"/>
    <s v="IL"/>
    <n v="99999"/>
    <x v="10"/>
    <x v="7"/>
    <x v="1"/>
    <d v="2014-04-12T00:00:00"/>
    <s v="Shipping Company B"/>
    <s v="Roland Wacker"/>
    <s v="123 10th Street"/>
    <s v="Chicago"/>
    <s v="IL"/>
    <n v="99999"/>
    <s v="FRANCE"/>
    <s v="CB"/>
    <s v="Green Tea"/>
    <s v="Beverages"/>
    <n v="2.99"/>
    <n v="88"/>
    <x v="149"/>
    <n v="26.04888"/>
    <x v="18"/>
  </r>
  <r>
    <n v="1187"/>
    <x v="74"/>
    <n v="3"/>
    <x v="5"/>
    <s v="123 3rd Street"/>
    <s v="Los Angelas"/>
    <s v="CA"/>
    <n v="99999"/>
    <x v="5"/>
    <x v="0"/>
    <x v="0"/>
    <m/>
    <m/>
    <s v="Thomas Axerr"/>
    <s v="123 3rd Street"/>
    <s v="Los Angelas"/>
    <s v="CA"/>
    <n v="99999"/>
    <s v="FRANCE"/>
    <m/>
    <s v="Green Tea"/>
    <s v="Beverages"/>
    <n v="2.99"/>
    <n v="88"/>
    <x v="149"/>
    <n v="25.522639999999999"/>
    <x v="6"/>
  </r>
  <r>
    <n v="1188"/>
    <x v="80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Green Tea"/>
    <s v="Beverages"/>
    <n v="2.99"/>
    <n v="81"/>
    <x v="150"/>
    <n v="23.976810000000004"/>
    <x v="10"/>
  </r>
  <r>
    <n v="1078"/>
    <x v="81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Curry Sauce"/>
    <s v="Sauces"/>
    <n v="40"/>
    <n v="67"/>
    <x v="151"/>
    <n v="270.68"/>
    <x v="21"/>
  </r>
  <r>
    <n v="1096"/>
    <x v="82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Dried Plums"/>
    <s v="Dried Fruit &amp; Nuts"/>
    <n v="3.5"/>
    <n v="71"/>
    <x v="152"/>
    <n v="24.104500000000002"/>
    <x v="21"/>
  </r>
  <r>
    <n v="1191"/>
    <x v="83"/>
    <n v="9"/>
    <x v="10"/>
    <s v="123 9th Street"/>
    <s v="Salt Lake City"/>
    <s v="UT"/>
    <n v="99999"/>
    <x v="9"/>
    <x v="6"/>
    <x v="0"/>
    <d v="2014-07-11T00:00:00"/>
    <s v="Shipping Company A"/>
    <s v="Sven Mortensen"/>
    <s v="123 9th Street"/>
    <s v="Salt Lake City"/>
    <s v="UT"/>
    <n v="99999"/>
    <s v="FRANCE"/>
    <s v="Chèque"/>
    <s v="Ravioli"/>
    <s v="Pasta"/>
    <n v="19.5"/>
    <n v="61"/>
    <x v="153"/>
    <n v="123.70800000000001"/>
    <x v="11"/>
  </r>
  <r>
    <n v="1192"/>
    <x v="83"/>
    <n v="9"/>
    <x v="10"/>
    <s v="123 9th Street"/>
    <s v="Salt Lake City"/>
    <s v="UT"/>
    <n v="99999"/>
    <x v="9"/>
    <x v="6"/>
    <x v="0"/>
    <d v="2014-07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27"/>
    <x v="154"/>
    <n v="95.839199999999991"/>
    <x v="11"/>
  </r>
  <r>
    <n v="1193"/>
    <x v="84"/>
    <n v="6"/>
    <x v="6"/>
    <s v="123 6th Street"/>
    <s v="Milwaukee"/>
    <s v="WI"/>
    <n v="99999"/>
    <x v="6"/>
    <x v="4"/>
    <x v="3"/>
    <d v="2014-07-08T00:00:00"/>
    <s v="Shipping Company B"/>
    <s v="Francisco Pérez-Olaeta"/>
    <s v="123 6th Street"/>
    <s v="Milwaukee"/>
    <s v="WI"/>
    <n v="99999"/>
    <s v="FRANCE"/>
    <s v="CB"/>
    <s v="Beer"/>
    <s v="Beverages"/>
    <n v="14"/>
    <n v="84"/>
    <x v="101"/>
    <n v="118.77600000000001"/>
    <x v="7"/>
  </r>
  <r>
    <n v="1194"/>
    <x v="85"/>
    <n v="8"/>
    <x v="3"/>
    <s v="123 8th Street"/>
    <s v="Portland"/>
    <s v="OR"/>
    <n v="99999"/>
    <x v="3"/>
    <x v="2"/>
    <x v="3"/>
    <d v="2014-07-10T00:00:00"/>
    <s v="Shipping Company B"/>
    <s v="Elizabeth Andersen"/>
    <s v="123 8th Street"/>
    <s v="Portland"/>
    <s v="OR"/>
    <n v="99999"/>
    <s v="FRANCE"/>
    <s v="Chèque"/>
    <s v="Curry Sauce"/>
    <s v="Sauces"/>
    <n v="40"/>
    <n v="91"/>
    <x v="155"/>
    <n v="360.36"/>
    <x v="4"/>
  </r>
  <r>
    <n v="1195"/>
    <x v="85"/>
    <n v="8"/>
    <x v="3"/>
    <s v="123 8th Street"/>
    <s v="Portland"/>
    <s v="OR"/>
    <n v="99999"/>
    <x v="3"/>
    <x v="2"/>
    <x v="3"/>
    <d v="2014-07-10T00:00:00"/>
    <s v="Shipping Company B"/>
    <s v="Elizabeth Andersen"/>
    <s v="123 8th Street"/>
    <s v="Portland"/>
    <s v="OR"/>
    <n v="99999"/>
    <s v="FRANCE"/>
    <s v="Chèque"/>
    <s v="Chocolate Biscuits Mix"/>
    <s v="Baked Goods &amp; Mixes"/>
    <n v="9.1999999999999993"/>
    <n v="36"/>
    <x v="156"/>
    <n v="34.444800000000001"/>
    <x v="4"/>
  </r>
  <r>
    <n v="1093"/>
    <x v="79"/>
    <n v="10"/>
    <x v="11"/>
    <s v="123 10th Street"/>
    <s v="Chicago"/>
    <s v="IL"/>
    <n v="99999"/>
    <x v="10"/>
    <x v="7"/>
    <x v="1"/>
    <d v="2014-04-12T00:00:00"/>
    <s v="Shipping Company A"/>
    <s v="Roland Wacker"/>
    <s v="123 10th Street"/>
    <s v="Chicago"/>
    <s v="IL"/>
    <n v="99999"/>
    <s v="FRANCE"/>
    <m/>
    <s v="Boysenberry Spread"/>
    <s v="Jams, Preserves"/>
    <n v="25"/>
    <n v="27"/>
    <x v="157"/>
    <n v="68.849999999999994"/>
    <x v="18"/>
  </r>
  <r>
    <n v="1097"/>
    <x v="86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Green Tea"/>
    <s v="Beverages"/>
    <n v="2.99"/>
    <n v="88"/>
    <x v="149"/>
    <n v="26.04888"/>
    <x v="22"/>
  </r>
  <r>
    <n v="1109"/>
    <x v="87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Dried Plums"/>
    <s v="Dried Fruit &amp; Nuts"/>
    <n v="3.5"/>
    <n v="44"/>
    <x v="158"/>
    <n v="15.246"/>
    <x v="21"/>
  </r>
  <r>
    <n v="1110"/>
    <x v="88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Green Tea"/>
    <s v="Beverages"/>
    <n v="2.99"/>
    <n v="77"/>
    <x v="159"/>
    <n v="23.023000000000003"/>
    <x v="23"/>
  </r>
  <r>
    <n v="1200"/>
    <x v="89"/>
    <n v="29"/>
    <x v="4"/>
    <s v="789 29th Street"/>
    <s v="Denver"/>
    <s v="CO"/>
    <n v="99999"/>
    <x v="4"/>
    <x v="3"/>
    <x v="0"/>
    <d v="2014-07-31T00:00:00"/>
    <s v="Shipping Company B"/>
    <s v="Soo Jung Lee"/>
    <s v="789 29th Street"/>
    <s v="Denver"/>
    <s v="CO"/>
    <n v="99999"/>
    <s v="FRANCE"/>
    <s v="Chèque"/>
    <s v="Beer"/>
    <s v="Beverages"/>
    <n v="14"/>
    <n v="23"/>
    <x v="160"/>
    <n v="30.912000000000003"/>
    <x v="5"/>
  </r>
  <r>
    <n v="1201"/>
    <x v="84"/>
    <n v="6"/>
    <x v="6"/>
    <s v="123 6th Street"/>
    <s v="Milwaukee"/>
    <s v="WI"/>
    <n v="99999"/>
    <x v="6"/>
    <x v="4"/>
    <x v="3"/>
    <d v="2014-07-08T00:00:00"/>
    <s v="Shipping Company C"/>
    <s v="Francisco Pérez-Olaeta"/>
    <s v="123 6th Street"/>
    <s v="Milwaukee"/>
    <s v="WI"/>
    <n v="99999"/>
    <s v="FRANCE"/>
    <s v="Chèque"/>
    <s v="Chocolate"/>
    <s v="Candy"/>
    <n v="12.75"/>
    <n v="76"/>
    <x v="161"/>
    <n v="97.869"/>
    <x v="7"/>
  </r>
  <r>
    <n v="1094"/>
    <x v="90"/>
    <n v="10"/>
    <x v="11"/>
    <s v="123 10th Street"/>
    <s v="Chicago"/>
    <s v="IL"/>
    <n v="99999"/>
    <x v="10"/>
    <x v="7"/>
    <x v="1"/>
    <d v="2014-04-12T00:00:00"/>
    <s v="Shipping Company A"/>
    <s v="Roland Wacker"/>
    <s v="123 10th Street"/>
    <s v="Chicago"/>
    <s v="IL"/>
    <n v="99999"/>
    <s v="FRANCE"/>
    <m/>
    <s v="Cajun Seasoning"/>
    <s v="Condiments"/>
    <n v="22"/>
    <n v="37"/>
    <x v="162"/>
    <n v="85.470000000000013"/>
    <x v="24"/>
  </r>
  <r>
    <n v="1095"/>
    <x v="79"/>
    <n v="10"/>
    <x v="11"/>
    <s v="123 10th Street"/>
    <s v="Chicago"/>
    <s v="IL"/>
    <n v="99999"/>
    <x v="10"/>
    <x v="7"/>
    <x v="1"/>
    <d v="2014-04-12T00:00:00"/>
    <s v="Shipping Company A"/>
    <s v="Roland Wacker"/>
    <s v="123 10th Street"/>
    <s v="Chicago"/>
    <s v="IL"/>
    <n v="99999"/>
    <s v="FRANCE"/>
    <m/>
    <s v="Chocolate Biscuits Mix"/>
    <s v="Baked Goods &amp; Mixes"/>
    <n v="9.1999999999999993"/>
    <n v="75"/>
    <x v="163"/>
    <n v="69"/>
    <x v="18"/>
  </r>
  <r>
    <n v="1206"/>
    <x v="85"/>
    <n v="8"/>
    <x v="3"/>
    <s v="123 8th Street"/>
    <s v="Portland"/>
    <s v="OR"/>
    <n v="99999"/>
    <x v="3"/>
    <x v="2"/>
    <x v="3"/>
    <d v="2014-07-10T00:00:00"/>
    <s v="Shipping Company C"/>
    <s v="Elizabeth Andersen"/>
    <s v="123 8th Street"/>
    <s v="Portland"/>
    <s v="OR"/>
    <n v="99999"/>
    <s v="FRANCE"/>
    <s v="CB"/>
    <s v="Mozzarella"/>
    <s v="Dairy Products"/>
    <n v="34.799999999999997"/>
    <n v="27"/>
    <x v="154"/>
    <n v="89.261999999999986"/>
    <x v="4"/>
  </r>
  <r>
    <n v="1209"/>
    <x v="91"/>
    <n v="3"/>
    <x v="5"/>
    <s v="123 3rd Street"/>
    <s v="Los Angelas"/>
    <s v="CA"/>
    <n v="99999"/>
    <x v="5"/>
    <x v="0"/>
    <x v="0"/>
    <d v="2014-07-05T00:00:00"/>
    <s v="Shipping Company B"/>
    <s v="Thomas Axerr"/>
    <s v="123 3rd Street"/>
    <s v="Los Angelas"/>
    <s v="CA"/>
    <n v="99999"/>
    <s v="FRANCE"/>
    <s v="Espèce"/>
    <s v="Syrup"/>
    <s v="Condiments"/>
    <n v="10"/>
    <n v="99"/>
    <x v="83"/>
    <n v="95.039999999999992"/>
    <x v="6"/>
  </r>
  <r>
    <n v="1210"/>
    <x v="91"/>
    <n v="3"/>
    <x v="5"/>
    <s v="123 3rd Street"/>
    <s v="Los Angelas"/>
    <s v="CA"/>
    <n v="99999"/>
    <x v="5"/>
    <x v="0"/>
    <x v="0"/>
    <d v="2014-07-05T00:00:00"/>
    <s v="Shipping Company B"/>
    <s v="Thomas Axerr"/>
    <s v="123 3rd Street"/>
    <s v="Los Angelas"/>
    <s v="CA"/>
    <n v="99999"/>
    <s v="FRANCE"/>
    <s v="Espèce"/>
    <s v="Curry Sauce"/>
    <s v="Sauces"/>
    <n v="40"/>
    <n v="10"/>
    <x v="164"/>
    <n v="40"/>
    <x v="6"/>
  </r>
  <r>
    <n v="1104"/>
    <x v="92"/>
    <n v="10"/>
    <x v="11"/>
    <s v="123 10th Street"/>
    <s v="Chicago"/>
    <s v="IL"/>
    <n v="99999"/>
    <x v="10"/>
    <x v="7"/>
    <x v="1"/>
    <d v="2014-05-12T00:00:00"/>
    <s v="Shipping Company B"/>
    <s v="Roland Wacker"/>
    <s v="123 10th Street"/>
    <s v="Chicago"/>
    <s v="IL"/>
    <n v="99999"/>
    <s v="FRANCE"/>
    <s v="CB"/>
    <s v="Green Tea"/>
    <s v="Beverages"/>
    <n v="2.99"/>
    <n v="35"/>
    <x v="165"/>
    <n v="10.255700000000001"/>
    <x v="18"/>
  </r>
  <r>
    <n v="1106"/>
    <x v="92"/>
    <n v="10"/>
    <x v="11"/>
    <s v="123 10th Street"/>
    <s v="Chicago"/>
    <s v="IL"/>
    <n v="99999"/>
    <x v="10"/>
    <x v="7"/>
    <x v="1"/>
    <d v="2014-05-12T00:00:00"/>
    <s v="Shipping Company A"/>
    <s v="Roland Wacker"/>
    <s v="123 10th Street"/>
    <s v="Chicago"/>
    <s v="IL"/>
    <n v="99999"/>
    <s v="FRANCE"/>
    <m/>
    <s v="Boysenberry Spread"/>
    <s v="Jams, Preserves"/>
    <n v="25"/>
    <n v="52"/>
    <x v="166"/>
    <n v="123.5"/>
    <x v="18"/>
  </r>
  <r>
    <n v="1142"/>
    <x v="93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Dried Plums"/>
    <s v="Dried Fruit &amp; Nuts"/>
    <n v="3.5"/>
    <n v="28"/>
    <x v="167"/>
    <n v="10.290000000000001"/>
    <x v="21"/>
  </r>
  <r>
    <n v="1218"/>
    <x v="80"/>
    <n v="1"/>
    <x v="9"/>
    <s v="123 1st Street"/>
    <s v="Seattle"/>
    <s v="WA"/>
    <n v="99999"/>
    <x v="8"/>
    <x v="2"/>
    <x v="3"/>
    <m/>
    <s v="Shipping Company C"/>
    <s v="Anna Bedecs"/>
    <s v="123 1st Street"/>
    <s v="Seattle"/>
    <s v="WA"/>
    <n v="99999"/>
    <s v="FRANCE"/>
    <m/>
    <s v="Crab Meat"/>
    <s v="Canned Meat"/>
    <n v="18.399999999999999"/>
    <n v="42"/>
    <x v="168"/>
    <n v="80.371200000000002"/>
    <x v="10"/>
  </r>
  <r>
    <n v="1143"/>
    <x v="93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Green Tea"/>
    <s v="Beverages"/>
    <n v="2.99"/>
    <n v="60"/>
    <x v="169"/>
    <n v="17.581200000000003"/>
    <x v="21"/>
  </r>
  <r>
    <n v="1220"/>
    <x v="83"/>
    <n v="9"/>
    <x v="10"/>
    <s v="123 9th Street"/>
    <s v="Salt Lake City"/>
    <s v="UT"/>
    <n v="99999"/>
    <x v="9"/>
    <x v="6"/>
    <x v="0"/>
    <d v="2014-07-11T00:00:00"/>
    <s v="Shipping Company A"/>
    <s v="Sven Mortensen"/>
    <s v="123 9th Street"/>
    <s v="Salt Lake City"/>
    <s v="UT"/>
    <n v="99999"/>
    <s v="FRANCE"/>
    <s v="Chèque"/>
    <s v="Clam Chowder"/>
    <s v="Soups"/>
    <n v="9.65"/>
    <n v="90"/>
    <x v="170"/>
    <n v="83.376000000000005"/>
    <x v="11"/>
  </r>
  <r>
    <n v="1221"/>
    <x v="84"/>
    <n v="6"/>
    <x v="6"/>
    <s v="123 6th Street"/>
    <s v="Milwaukee"/>
    <s v="WI"/>
    <n v="99999"/>
    <x v="6"/>
    <x v="4"/>
    <x v="3"/>
    <d v="2014-07-08T00:00:00"/>
    <s v="Shipping Company B"/>
    <s v="Francisco Pérez-Olaeta"/>
    <s v="123 6th Street"/>
    <s v="Milwaukee"/>
    <s v="WI"/>
    <n v="99999"/>
    <s v="FRANCE"/>
    <s v="CB"/>
    <s v="Chocolate"/>
    <s v="Candy"/>
    <n v="12.75"/>
    <n v="28"/>
    <x v="171"/>
    <n v="35.700000000000003"/>
    <x v="7"/>
  </r>
  <r>
    <n v="1175"/>
    <x v="93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Curry Sauce"/>
    <s v="Sauces"/>
    <n v="40"/>
    <n v="27"/>
    <x v="172"/>
    <n v="111.24000000000001"/>
    <x v="21"/>
  </r>
  <r>
    <n v="1223"/>
    <x v="94"/>
    <n v="8"/>
    <x v="3"/>
    <s v="123 8th Street"/>
    <s v="Portland"/>
    <s v="OR"/>
    <n v="99999"/>
    <x v="3"/>
    <x v="2"/>
    <x v="3"/>
    <d v="2014-08-10T00:00:00"/>
    <s v="Shipping Company C"/>
    <s v="Elizabeth Andersen"/>
    <s v="123 8th Street"/>
    <s v="Portland"/>
    <s v="OR"/>
    <n v="99999"/>
    <s v="FRANCE"/>
    <s v="Chèque"/>
    <s v="Chocolate"/>
    <s v="Candy"/>
    <n v="12.75"/>
    <n v="57"/>
    <x v="173"/>
    <n v="69.768000000000001"/>
    <x v="4"/>
  </r>
  <r>
    <n v="1107"/>
    <x v="95"/>
    <n v="10"/>
    <x v="11"/>
    <s v="123 10th Street"/>
    <s v="Chicago"/>
    <s v="IL"/>
    <n v="99999"/>
    <x v="10"/>
    <x v="7"/>
    <x v="1"/>
    <d v="2014-05-12T00:00:00"/>
    <s v="Shipping Company A"/>
    <s v="Roland Wacker"/>
    <s v="123 10th Street"/>
    <s v="Chicago"/>
    <s v="IL"/>
    <n v="99999"/>
    <s v="FRANCE"/>
    <m/>
    <s v="Cajun Seasoning"/>
    <s v="Condiments"/>
    <n v="22"/>
    <n v="30"/>
    <x v="174"/>
    <n v="67.320000000000007"/>
    <x v="25"/>
  </r>
  <r>
    <n v="1225"/>
    <x v="96"/>
    <n v="7"/>
    <x v="8"/>
    <s v="123 7th Street"/>
    <s v="Boise"/>
    <s v="ID"/>
    <n v="99999"/>
    <x v="8"/>
    <x v="2"/>
    <x v="3"/>
    <m/>
    <m/>
    <s v="Ming-Yang Xie"/>
    <s v="123 7th Street"/>
    <s v="Boise"/>
    <s v="ID"/>
    <n v="99999"/>
    <s v="FRANCE"/>
    <m/>
    <s v="Coffee"/>
    <s v="Beverages"/>
    <n v="46"/>
    <n v="86"/>
    <x v="98"/>
    <n v="399.55600000000004"/>
    <x v="9"/>
  </r>
  <r>
    <n v="1108"/>
    <x v="97"/>
    <n v="10"/>
    <x v="11"/>
    <s v="123 10th Street"/>
    <s v="Chicago"/>
    <s v="IL"/>
    <n v="99999"/>
    <x v="10"/>
    <x v="7"/>
    <x v="1"/>
    <d v="2014-05-12T00:00:00"/>
    <s v="Shipping Company A"/>
    <s v="Roland Wacker"/>
    <s v="123 10th Street"/>
    <s v="Chicago"/>
    <s v="IL"/>
    <n v="99999"/>
    <s v="FRANCE"/>
    <m/>
    <s v="Chocolate Biscuits Mix"/>
    <s v="Baked Goods &amp; Mixes"/>
    <n v="9.1999999999999993"/>
    <n v="41"/>
    <x v="175"/>
    <n v="38.474400000000003"/>
    <x v="26"/>
  </r>
  <r>
    <n v="1139"/>
    <x v="98"/>
    <n v="10"/>
    <x v="11"/>
    <s v="123 10th Street"/>
    <s v="Chicago"/>
    <s v="IL"/>
    <n v="99999"/>
    <x v="10"/>
    <x v="7"/>
    <x v="1"/>
    <d v="2014-06-12T00:00:00"/>
    <s v="Shipping Company A"/>
    <s v="Roland Wacker"/>
    <s v="123 10th Street"/>
    <s v="Chicago"/>
    <s v="IL"/>
    <n v="99999"/>
    <s v="FRANCE"/>
    <m/>
    <s v="Boysenberry Spread"/>
    <s v="Jams, Preserves"/>
    <n v="25"/>
    <n v="40"/>
    <x v="176"/>
    <n v="105"/>
    <x v="18"/>
  </r>
  <r>
    <n v="1140"/>
    <x v="99"/>
    <n v="10"/>
    <x v="11"/>
    <s v="123 10th Street"/>
    <s v="Chicago"/>
    <s v="IL"/>
    <n v="99999"/>
    <x v="10"/>
    <x v="7"/>
    <x v="1"/>
    <d v="2014-06-12T00:00:00"/>
    <s v="Shipping Company A"/>
    <s v="Roland Wacker"/>
    <s v="123 10th Street"/>
    <s v="Chicago"/>
    <s v="IL"/>
    <n v="99999"/>
    <s v="FRANCE"/>
    <m/>
    <s v="Cajun Seasoning"/>
    <s v="Condiments"/>
    <n v="22"/>
    <n v="80"/>
    <x v="177"/>
    <n v="172.48"/>
    <x v="0"/>
  </r>
  <r>
    <n v="1217"/>
    <x v="100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Curry Sauce"/>
    <s v="Sauces"/>
    <n v="40"/>
    <n v="97"/>
    <x v="178"/>
    <n v="380.24"/>
    <x v="21"/>
  </r>
  <r>
    <n v="1229"/>
    <x v="101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Dried Plums"/>
    <s v="Dried Fruit &amp; Nuts"/>
    <n v="3.5"/>
    <n v="31"/>
    <x v="179"/>
    <n v="10.850000000000001"/>
    <x v="21"/>
  </r>
  <r>
    <n v="1231"/>
    <x v="102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hai"/>
    <s v="Beverages"/>
    <n v="18"/>
    <n v="91"/>
    <x v="180"/>
    <n v="158.886"/>
    <x v="10"/>
  </r>
  <r>
    <n v="1232"/>
    <x v="102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offee"/>
    <s v="Beverages"/>
    <n v="46"/>
    <n v="14"/>
    <x v="181"/>
    <n v="63.756000000000007"/>
    <x v="10"/>
  </r>
  <r>
    <n v="1233"/>
    <x v="102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Green Tea"/>
    <s v="Beverages"/>
    <n v="2.99"/>
    <n v="44"/>
    <x v="182"/>
    <n v="13.287560000000001"/>
    <x v="10"/>
  </r>
  <r>
    <n v="1230"/>
    <x v="103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Green Tea"/>
    <s v="Beverages"/>
    <n v="2.99"/>
    <n v="52"/>
    <x v="183"/>
    <n v="16.014440000000004"/>
    <x v="27"/>
  </r>
  <r>
    <n v="1251"/>
    <x v="104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Dried Plums"/>
    <s v="Dried Fruit &amp; Nuts"/>
    <n v="3.5"/>
    <n v="91"/>
    <x v="184"/>
    <n v="31.213000000000001"/>
    <x v="21"/>
  </r>
  <r>
    <n v="1236"/>
    <x v="105"/>
    <n v="9"/>
    <x v="10"/>
    <s v="123 9th Street"/>
    <s v="Salt Lake City"/>
    <s v="UT"/>
    <n v="99999"/>
    <x v="9"/>
    <x v="6"/>
    <x v="0"/>
    <d v="2014-08-11T00:00:00"/>
    <s v="Shipping Company A"/>
    <s v="Sven Mortensen"/>
    <s v="123 9th Street"/>
    <s v="Salt Lake City"/>
    <s v="UT"/>
    <n v="99999"/>
    <s v="FRANCE"/>
    <s v="Chèque"/>
    <s v="Ravioli"/>
    <s v="Pasta"/>
    <n v="19.5"/>
    <n v="66"/>
    <x v="185"/>
    <n v="132.56100000000001"/>
    <x v="11"/>
  </r>
  <r>
    <n v="1237"/>
    <x v="105"/>
    <n v="9"/>
    <x v="10"/>
    <s v="123 9th Street"/>
    <s v="Salt Lake City"/>
    <s v="UT"/>
    <n v="99999"/>
    <x v="9"/>
    <x v="6"/>
    <x v="0"/>
    <d v="2014-08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32"/>
    <x v="186"/>
    <n v="111.36"/>
    <x v="11"/>
  </r>
  <r>
    <n v="1238"/>
    <x v="106"/>
    <n v="6"/>
    <x v="6"/>
    <s v="123 6th Street"/>
    <s v="Milwaukee"/>
    <s v="WI"/>
    <n v="99999"/>
    <x v="6"/>
    <x v="4"/>
    <x v="3"/>
    <d v="2014-08-08T00:00:00"/>
    <s v="Shipping Company B"/>
    <s v="Francisco Pérez-Olaeta"/>
    <s v="123 6th Street"/>
    <s v="Milwaukee"/>
    <s v="WI"/>
    <n v="99999"/>
    <s v="FRANCE"/>
    <s v="CB"/>
    <s v="Beer"/>
    <s v="Beverages"/>
    <n v="14"/>
    <n v="52"/>
    <x v="187"/>
    <n v="72.8"/>
    <x v="7"/>
  </r>
  <r>
    <n v="1239"/>
    <x v="94"/>
    <n v="8"/>
    <x v="3"/>
    <s v="123 8th Street"/>
    <s v="Portland"/>
    <s v="OR"/>
    <n v="99999"/>
    <x v="3"/>
    <x v="2"/>
    <x v="3"/>
    <d v="2014-08-10T00:00:00"/>
    <s v="Shipping Company B"/>
    <s v="Elizabeth Andersen"/>
    <s v="123 8th Street"/>
    <s v="Portland"/>
    <s v="OR"/>
    <n v="99999"/>
    <s v="FRANCE"/>
    <s v="Chèque"/>
    <s v="Curry Sauce"/>
    <s v="Sauces"/>
    <n v="40"/>
    <n v="78"/>
    <x v="188"/>
    <n v="318.24"/>
    <x v="4"/>
  </r>
  <r>
    <n v="1240"/>
    <x v="94"/>
    <n v="8"/>
    <x v="3"/>
    <s v="123 8th Street"/>
    <s v="Portland"/>
    <s v="OR"/>
    <n v="99999"/>
    <x v="3"/>
    <x v="2"/>
    <x v="3"/>
    <d v="2014-08-10T00:00:00"/>
    <s v="Shipping Company B"/>
    <s v="Elizabeth Andersen"/>
    <s v="123 8th Street"/>
    <s v="Portland"/>
    <s v="OR"/>
    <n v="99999"/>
    <s v="FRANCE"/>
    <s v="Chèque"/>
    <s v="Chocolate Biscuits Mix"/>
    <s v="Baked Goods &amp; Mixes"/>
    <n v="9.1999999999999993"/>
    <n v="54"/>
    <x v="189"/>
    <n v="49.183199999999999"/>
    <x v="4"/>
  </r>
  <r>
    <n v="1141"/>
    <x v="98"/>
    <n v="10"/>
    <x v="11"/>
    <s v="123 10th Street"/>
    <s v="Chicago"/>
    <s v="IL"/>
    <n v="99999"/>
    <x v="10"/>
    <x v="7"/>
    <x v="1"/>
    <d v="2014-06-12T00:00:00"/>
    <s v="Shipping Company A"/>
    <s v="Roland Wacker"/>
    <s v="123 10th Street"/>
    <s v="Chicago"/>
    <s v="IL"/>
    <n v="99999"/>
    <s v="FRANCE"/>
    <m/>
    <s v="Chocolate Biscuits Mix"/>
    <s v="Baked Goods &amp; Mixes"/>
    <n v="9.1999999999999993"/>
    <n v="38"/>
    <x v="7"/>
    <n v="33.211999999999996"/>
    <x v="18"/>
  </r>
  <r>
    <n v="1252"/>
    <x v="104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Green Tea"/>
    <s v="Beverages"/>
    <n v="2.99"/>
    <n v="64"/>
    <x v="190"/>
    <n v="19.518720000000002"/>
    <x v="21"/>
  </r>
  <r>
    <n v="1290"/>
    <x v="107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Dried Plums"/>
    <s v="Dried Fruit &amp; Nuts"/>
    <n v="3.5"/>
    <n v="20"/>
    <x v="191"/>
    <n v="6.93"/>
    <x v="21"/>
  </r>
  <r>
    <n v="1291"/>
    <x v="107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Green Tea"/>
    <s v="Beverages"/>
    <n v="2.99"/>
    <n v="49"/>
    <x v="143"/>
    <n v="14.651000000000003"/>
    <x v="21"/>
  </r>
  <r>
    <n v="1245"/>
    <x v="108"/>
    <n v="29"/>
    <x v="4"/>
    <s v="789 29th Street"/>
    <s v="Denver"/>
    <s v="CO"/>
    <n v="99999"/>
    <x v="4"/>
    <x v="3"/>
    <x v="0"/>
    <d v="2014-08-31T00:00:00"/>
    <s v="Shipping Company B"/>
    <s v="Soo Jung Lee"/>
    <s v="789 29th Street"/>
    <s v="Denver"/>
    <s v="CO"/>
    <n v="99999"/>
    <s v="FRANCE"/>
    <s v="Chèque"/>
    <s v="Beer"/>
    <s v="Beverages"/>
    <n v="14"/>
    <n v="42"/>
    <x v="192"/>
    <n v="59.388000000000005"/>
    <x v="5"/>
  </r>
  <r>
    <n v="1246"/>
    <x v="106"/>
    <n v="6"/>
    <x v="6"/>
    <s v="123 6th Street"/>
    <s v="Milwaukee"/>
    <s v="WI"/>
    <n v="99999"/>
    <x v="6"/>
    <x v="4"/>
    <x v="3"/>
    <d v="2014-08-08T00:00:00"/>
    <s v="Shipping Company C"/>
    <s v="Francisco Pérez-Olaeta"/>
    <s v="123 6th Street"/>
    <s v="Milwaukee"/>
    <s v="WI"/>
    <n v="99999"/>
    <s v="FRANCE"/>
    <s v="Chèque"/>
    <s v="Chocolate"/>
    <s v="Candy"/>
    <n v="12.75"/>
    <n v="72"/>
    <x v="193"/>
    <n v="89.046000000000006"/>
    <x v="7"/>
  </r>
  <r>
    <n v="1172"/>
    <x v="98"/>
    <n v="10"/>
    <x v="11"/>
    <s v="123 10th Street"/>
    <s v="Chicago"/>
    <s v="IL"/>
    <n v="99999"/>
    <x v="10"/>
    <x v="7"/>
    <x v="1"/>
    <d v="2014-06-12T00:00:00"/>
    <s v="Shipping Company B"/>
    <s v="Roland Wacker"/>
    <s v="123 10th Street"/>
    <s v="Chicago"/>
    <s v="IL"/>
    <n v="99999"/>
    <s v="FRANCE"/>
    <s v="CB"/>
    <s v="Almonds"/>
    <s v="Dried Fruit &amp; Nuts"/>
    <n v="10"/>
    <n v="74"/>
    <x v="194"/>
    <n v="71.78"/>
    <x v="18"/>
  </r>
  <r>
    <n v="1174"/>
    <x v="98"/>
    <n v="10"/>
    <x v="11"/>
    <s v="123 10th Street"/>
    <s v="Chicago"/>
    <s v="IL"/>
    <n v="99999"/>
    <x v="10"/>
    <x v="7"/>
    <x v="1"/>
    <m/>
    <s v="Shipping Company A"/>
    <s v="Roland Wacker"/>
    <s v="123 10th Street"/>
    <s v="Chicago"/>
    <s v="IL"/>
    <n v="99999"/>
    <s v="FRANCE"/>
    <m/>
    <s v="Dried Plums"/>
    <s v="Dried Fruit &amp; Nuts"/>
    <n v="3.5"/>
    <n v="90"/>
    <x v="195"/>
    <n v="30.24"/>
    <x v="18"/>
  </r>
  <r>
    <n v="1214"/>
    <x v="109"/>
    <n v="10"/>
    <x v="11"/>
    <s v="123 10th Street"/>
    <s v="Chicago"/>
    <s v="IL"/>
    <n v="99999"/>
    <x v="10"/>
    <x v="7"/>
    <x v="1"/>
    <d v="2014-07-12T00:00:00"/>
    <s v="Shipping Company B"/>
    <s v="Roland Wacker"/>
    <s v="123 10th Street"/>
    <s v="Chicago"/>
    <s v="IL"/>
    <n v="99999"/>
    <s v="FRANCE"/>
    <s v="CB"/>
    <s v="Almonds"/>
    <s v="Dried Fruit &amp; Nuts"/>
    <n v="10"/>
    <n v="80"/>
    <x v="196"/>
    <n v="77.599999999999994"/>
    <x v="18"/>
  </r>
  <r>
    <n v="1323"/>
    <x v="107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Curry Sauce"/>
    <s v="Sauces"/>
    <n v="40"/>
    <n v="60"/>
    <x v="197"/>
    <n v="228"/>
    <x v="21"/>
  </r>
  <r>
    <n v="1331"/>
    <x v="110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Dried Plums"/>
    <s v="Dried Fruit &amp; Nuts"/>
    <n v="3.5"/>
    <n v="42"/>
    <x v="198"/>
    <n v="15.141000000000002"/>
    <x v="21"/>
  </r>
  <r>
    <n v="1253"/>
    <x v="111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hai"/>
    <s v="Beverages"/>
    <n v="18"/>
    <n v="58"/>
    <x v="136"/>
    <n v="103.35600000000001"/>
    <x v="10"/>
  </r>
  <r>
    <n v="1254"/>
    <x v="111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offee"/>
    <s v="Beverages"/>
    <n v="46"/>
    <n v="97"/>
    <x v="199"/>
    <n v="464.04800000000006"/>
    <x v="10"/>
  </r>
  <r>
    <n v="1255"/>
    <x v="111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Green Tea"/>
    <s v="Beverages"/>
    <n v="2.99"/>
    <n v="14"/>
    <x v="200"/>
    <n v="4.35344"/>
    <x v="10"/>
  </r>
  <r>
    <n v="1332"/>
    <x v="112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Green Tea"/>
    <s v="Beverages"/>
    <n v="2.99"/>
    <n v="100"/>
    <x v="201"/>
    <n v="30.498000000000001"/>
    <x v="5"/>
  </r>
  <r>
    <n v="1364"/>
    <x v="110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Curry Sauce"/>
    <s v="Sauces"/>
    <n v="40"/>
    <n v="78"/>
    <x v="188"/>
    <n v="299.52"/>
    <x v="21"/>
  </r>
  <r>
    <n v="1258"/>
    <x v="113"/>
    <n v="9"/>
    <x v="10"/>
    <s v="123 9th Street"/>
    <s v="Salt Lake City"/>
    <s v="UT"/>
    <n v="99999"/>
    <x v="9"/>
    <x v="6"/>
    <x v="0"/>
    <d v="2014-09-11T00:00:00"/>
    <s v="Shipping Company A"/>
    <s v="Sven Mortensen"/>
    <s v="123 9th Street"/>
    <s v="Salt Lake City"/>
    <s v="UT"/>
    <n v="99999"/>
    <s v="FRANCE"/>
    <s v="Chèque"/>
    <s v="Ravioli"/>
    <s v="Pasta"/>
    <n v="19.5"/>
    <n v="48"/>
    <x v="202"/>
    <n v="94.536000000000016"/>
    <x v="11"/>
  </r>
  <r>
    <n v="1259"/>
    <x v="113"/>
    <n v="9"/>
    <x v="10"/>
    <s v="123 9th Street"/>
    <s v="Salt Lake City"/>
    <s v="UT"/>
    <n v="99999"/>
    <x v="9"/>
    <x v="6"/>
    <x v="0"/>
    <d v="2014-09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57"/>
    <x v="203"/>
    <n v="194.39280000000002"/>
    <x v="11"/>
  </r>
  <r>
    <n v="1260"/>
    <x v="114"/>
    <n v="6"/>
    <x v="6"/>
    <s v="123 6th Street"/>
    <s v="Milwaukee"/>
    <s v="WI"/>
    <n v="99999"/>
    <x v="6"/>
    <x v="4"/>
    <x v="3"/>
    <d v="2014-09-08T00:00:00"/>
    <s v="Shipping Company B"/>
    <s v="Francisco Pérez-Olaeta"/>
    <s v="123 6th Street"/>
    <s v="Milwaukee"/>
    <s v="WI"/>
    <n v="99999"/>
    <s v="FRANCE"/>
    <s v="CB"/>
    <s v="Beer"/>
    <s v="Beverages"/>
    <n v="14"/>
    <n v="67"/>
    <x v="204"/>
    <n v="98.490000000000009"/>
    <x v="7"/>
  </r>
  <r>
    <n v="1261"/>
    <x v="115"/>
    <n v="8"/>
    <x v="3"/>
    <s v="123 8th Street"/>
    <s v="Portland"/>
    <s v="OR"/>
    <n v="99999"/>
    <x v="3"/>
    <x v="2"/>
    <x v="3"/>
    <d v="2014-09-10T00:00:00"/>
    <s v="Shipping Company B"/>
    <s v="Elizabeth Andersen"/>
    <s v="123 8th Street"/>
    <s v="Portland"/>
    <s v="OR"/>
    <n v="99999"/>
    <s v="FRANCE"/>
    <s v="Chèque"/>
    <s v="Curry Sauce"/>
    <s v="Sauces"/>
    <n v="40"/>
    <n v="48"/>
    <x v="205"/>
    <n v="188.16"/>
    <x v="4"/>
  </r>
  <r>
    <n v="1262"/>
    <x v="115"/>
    <n v="8"/>
    <x v="3"/>
    <s v="123 8th Street"/>
    <s v="Portland"/>
    <s v="OR"/>
    <n v="99999"/>
    <x v="3"/>
    <x v="2"/>
    <x v="3"/>
    <d v="2014-09-10T00:00:00"/>
    <s v="Shipping Company B"/>
    <s v="Elizabeth Andersen"/>
    <s v="123 8th Street"/>
    <s v="Portland"/>
    <s v="OR"/>
    <n v="99999"/>
    <s v="FRANCE"/>
    <s v="Chèque"/>
    <s v="Chocolate Biscuits Mix"/>
    <s v="Baked Goods &amp; Mixes"/>
    <n v="9.1999999999999993"/>
    <n v="77"/>
    <x v="206"/>
    <n v="72.256799999999998"/>
    <x v="4"/>
  </r>
  <r>
    <n v="1216"/>
    <x v="109"/>
    <n v="10"/>
    <x v="11"/>
    <s v="123 10th Street"/>
    <s v="Chicago"/>
    <s v="IL"/>
    <n v="99999"/>
    <x v="10"/>
    <x v="7"/>
    <x v="1"/>
    <m/>
    <s v="Shipping Company A"/>
    <s v="Roland Wacker"/>
    <s v="123 10th Street"/>
    <s v="Chicago"/>
    <s v="IL"/>
    <n v="99999"/>
    <s v="FRANCE"/>
    <m/>
    <s v="Dried Plums"/>
    <s v="Dried Fruit &amp; Nuts"/>
    <n v="3.5"/>
    <n v="27"/>
    <x v="207"/>
    <n v="9.072000000000001"/>
    <x v="18"/>
  </r>
  <r>
    <n v="1387"/>
    <x v="116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Dried Plums"/>
    <s v="Dried Fruit &amp; Nuts"/>
    <n v="3.5"/>
    <n v="74"/>
    <x v="17"/>
    <n v="26.936000000000003"/>
    <x v="21"/>
  </r>
  <r>
    <n v="1388"/>
    <x v="116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Green Tea"/>
    <s v="Beverages"/>
    <n v="2.99"/>
    <n v="53"/>
    <x v="208"/>
    <n v="16.005470000000003"/>
    <x v="21"/>
  </r>
  <r>
    <n v="1420"/>
    <x v="116"/>
    <n v="11"/>
    <x v="12"/>
    <s v="123 11th Street"/>
    <s v="Miami"/>
    <s v="FL"/>
    <n v="99999"/>
    <x v="11"/>
    <x v="5"/>
    <x v="2"/>
    <m/>
    <s v="Shipping Company C"/>
    <s v="Peter Krschne"/>
    <s v="123 11th Street"/>
    <s v="Miami"/>
    <s v="FL"/>
    <n v="99999"/>
    <s v="FRANCE"/>
    <m/>
    <s v="Curry Sauce"/>
    <s v="Sauces"/>
    <n v="40"/>
    <n v="61"/>
    <x v="209"/>
    <n v="248.88"/>
    <x v="21"/>
  </r>
  <r>
    <n v="1267"/>
    <x v="117"/>
    <n v="29"/>
    <x v="4"/>
    <s v="789 29th Street"/>
    <s v="Denver"/>
    <s v="CO"/>
    <n v="99999"/>
    <x v="4"/>
    <x v="3"/>
    <x v="0"/>
    <d v="2014-10-01T00:00:00"/>
    <s v="Shipping Company B"/>
    <s v="Soo Jung Lee"/>
    <s v="789 29th Street"/>
    <s v="Denver"/>
    <s v="CO"/>
    <n v="99999"/>
    <s v="FRANCE"/>
    <s v="Chèque"/>
    <s v="Beer"/>
    <s v="Beverages"/>
    <n v="14"/>
    <n v="50"/>
    <x v="210"/>
    <n v="67.2"/>
    <x v="5"/>
  </r>
  <r>
    <n v="1268"/>
    <x v="114"/>
    <n v="6"/>
    <x v="6"/>
    <s v="123 6th Street"/>
    <s v="Milwaukee"/>
    <s v="WI"/>
    <n v="99999"/>
    <x v="6"/>
    <x v="4"/>
    <x v="3"/>
    <d v="2014-09-08T00:00:00"/>
    <s v="Shipping Company C"/>
    <s v="Francisco Pérez-Olaeta"/>
    <s v="123 6th Street"/>
    <s v="Milwaukee"/>
    <s v="WI"/>
    <n v="99999"/>
    <s v="FRANCE"/>
    <s v="Chèque"/>
    <s v="Chocolate"/>
    <s v="Candy"/>
    <n v="12.75"/>
    <n v="96"/>
    <x v="145"/>
    <n v="119.952"/>
    <x v="7"/>
  </r>
  <r>
    <n v="1224"/>
    <x v="118"/>
    <n v="10"/>
    <x v="11"/>
    <s v="123 10th Street"/>
    <s v="Chicago"/>
    <s v="IL"/>
    <n v="99999"/>
    <x v="10"/>
    <x v="7"/>
    <x v="1"/>
    <d v="2014-08-12T00:00:00"/>
    <s v="Shipping Company B"/>
    <s v="Roland Wacker"/>
    <s v="123 10th Street"/>
    <s v="Chicago"/>
    <s v="IL"/>
    <n v="99999"/>
    <s v="FRANCE"/>
    <s v="CB"/>
    <s v="Green Tea"/>
    <s v="Beverages"/>
    <n v="2.99"/>
    <n v="23"/>
    <x v="211"/>
    <n v="6.6706900000000013"/>
    <x v="18"/>
  </r>
  <r>
    <n v="1226"/>
    <x v="118"/>
    <n v="10"/>
    <x v="11"/>
    <s v="123 10th Street"/>
    <s v="Chicago"/>
    <s v="IL"/>
    <n v="99999"/>
    <x v="10"/>
    <x v="7"/>
    <x v="1"/>
    <d v="2014-08-12T00:00:00"/>
    <s v="Shipping Company A"/>
    <s v="Roland Wacker"/>
    <s v="123 10th Street"/>
    <s v="Chicago"/>
    <s v="IL"/>
    <n v="99999"/>
    <s v="FRANCE"/>
    <m/>
    <s v="Boysenberry Spread"/>
    <s v="Jams, Preserves"/>
    <n v="25"/>
    <n v="47"/>
    <x v="212"/>
    <n v="116.325"/>
    <x v="18"/>
  </r>
  <r>
    <n v="1273"/>
    <x v="115"/>
    <n v="8"/>
    <x v="3"/>
    <s v="123 8th Street"/>
    <s v="Portland"/>
    <s v="OR"/>
    <n v="99999"/>
    <x v="3"/>
    <x v="2"/>
    <x v="3"/>
    <d v="2014-09-10T00:00:00"/>
    <s v="Shipping Company C"/>
    <s v="Elizabeth Andersen"/>
    <s v="123 8th Street"/>
    <s v="Portland"/>
    <s v="OR"/>
    <n v="99999"/>
    <s v="FRANCE"/>
    <s v="CB"/>
    <s v="Mozzarella"/>
    <s v="Dairy Products"/>
    <n v="34.799999999999997"/>
    <n v="63"/>
    <x v="60"/>
    <n v="230.202"/>
    <x v="4"/>
  </r>
  <r>
    <n v="1276"/>
    <x v="119"/>
    <n v="3"/>
    <x v="5"/>
    <s v="123 3rd Street"/>
    <s v="Los Angelas"/>
    <s v="CA"/>
    <n v="99999"/>
    <x v="5"/>
    <x v="0"/>
    <x v="0"/>
    <d v="2014-09-05T00:00:00"/>
    <s v="Shipping Company B"/>
    <s v="Thomas Axerr"/>
    <s v="123 3rd Street"/>
    <s v="Los Angelas"/>
    <s v="CA"/>
    <n v="99999"/>
    <s v="FRANCE"/>
    <s v="Espèce"/>
    <s v="Syrup"/>
    <s v="Condiments"/>
    <n v="10"/>
    <n v="71"/>
    <x v="213"/>
    <n v="73.13"/>
    <x v="6"/>
  </r>
  <r>
    <n v="1277"/>
    <x v="119"/>
    <n v="3"/>
    <x v="5"/>
    <s v="123 3rd Street"/>
    <s v="Los Angelas"/>
    <s v="CA"/>
    <n v="99999"/>
    <x v="5"/>
    <x v="0"/>
    <x v="0"/>
    <d v="2014-09-05T00:00:00"/>
    <s v="Shipping Company B"/>
    <s v="Thomas Axerr"/>
    <s v="123 3rd Street"/>
    <s v="Los Angelas"/>
    <s v="CA"/>
    <n v="99999"/>
    <s v="FRANCE"/>
    <s v="Espèce"/>
    <s v="Curry Sauce"/>
    <s v="Sauces"/>
    <n v="40"/>
    <n v="88"/>
    <x v="214"/>
    <n v="366.08000000000004"/>
    <x v="6"/>
  </r>
  <r>
    <n v="1227"/>
    <x v="118"/>
    <n v="10"/>
    <x v="11"/>
    <s v="123 10th Street"/>
    <s v="Chicago"/>
    <s v="IL"/>
    <n v="99999"/>
    <x v="10"/>
    <x v="7"/>
    <x v="1"/>
    <d v="2014-08-12T00:00:00"/>
    <s v="Shipping Company A"/>
    <s v="Roland Wacker"/>
    <s v="123 10th Street"/>
    <s v="Chicago"/>
    <s v="IL"/>
    <n v="99999"/>
    <s v="FRANCE"/>
    <m/>
    <s v="Cajun Seasoning"/>
    <s v="Condiments"/>
    <n v="22"/>
    <n v="97"/>
    <x v="215"/>
    <n v="221.93600000000001"/>
    <x v="18"/>
  </r>
  <r>
    <n v="1282"/>
    <x v="120"/>
    <n v="6"/>
    <x v="6"/>
    <s v="123 6th Street"/>
    <s v="Milwaukee"/>
    <s v="WI"/>
    <n v="99999"/>
    <x v="6"/>
    <x v="4"/>
    <x v="3"/>
    <d v="2014-10-08T00:00:00"/>
    <s v="Shipping Company B"/>
    <s v="Francisco Pérez-Olaeta"/>
    <s v="123 6th Street"/>
    <s v="Milwaukee"/>
    <s v="WI"/>
    <n v="99999"/>
    <s v="FRANCE"/>
    <s v="CB"/>
    <s v="Curry Sauce"/>
    <s v="Sauces"/>
    <n v="40"/>
    <n v="94"/>
    <x v="216"/>
    <n v="376"/>
    <x v="7"/>
  </r>
  <r>
    <n v="1046"/>
    <x v="121"/>
    <n v="26"/>
    <x v="13"/>
    <s v="789 26th Street"/>
    <s v="Miami"/>
    <s v="FL"/>
    <n v="99999"/>
    <x v="12"/>
    <x v="5"/>
    <x v="2"/>
    <d v="2014-02-28T00:00:00"/>
    <s v="Shipping Company C"/>
    <s v="Run Liu"/>
    <s v="789 26th Street"/>
    <s v="Miami"/>
    <s v="FL"/>
    <n v="99999"/>
    <s v="FRANCE"/>
    <s v="CB"/>
    <s v="Boysenberry Spread"/>
    <s v="Jams, Preserves"/>
    <n v="25"/>
    <n v="21"/>
    <x v="217"/>
    <n v="53.550000000000004"/>
    <x v="28"/>
  </r>
  <r>
    <n v="1284"/>
    <x v="122"/>
    <n v="8"/>
    <x v="3"/>
    <s v="123 8th Street"/>
    <s v="Portland"/>
    <s v="OR"/>
    <n v="99999"/>
    <x v="3"/>
    <x v="2"/>
    <x v="3"/>
    <d v="2014-10-10T00:00:00"/>
    <s v="Shipping Company C"/>
    <s v="Elizabeth Andersen"/>
    <s v="123 8th Street"/>
    <s v="Portland"/>
    <s v="OR"/>
    <n v="99999"/>
    <s v="FRANCE"/>
    <s v="Chèque"/>
    <s v="Chocolate"/>
    <s v="Candy"/>
    <n v="12.75"/>
    <n v="61"/>
    <x v="218"/>
    <n v="78.552750000000003"/>
    <x v="4"/>
  </r>
  <r>
    <n v="1228"/>
    <x v="118"/>
    <n v="10"/>
    <x v="11"/>
    <s v="123 10th Street"/>
    <s v="Chicago"/>
    <s v="IL"/>
    <n v="99999"/>
    <x v="10"/>
    <x v="7"/>
    <x v="1"/>
    <d v="2014-08-12T00:00:00"/>
    <s v="Shipping Company A"/>
    <s v="Roland Wacker"/>
    <s v="123 10th Street"/>
    <s v="Chicago"/>
    <s v="IL"/>
    <n v="99999"/>
    <s v="FRANCE"/>
    <m/>
    <s v="Chocolate Biscuits Mix"/>
    <s v="Baked Goods &amp; Mixes"/>
    <n v="9.1999999999999993"/>
    <n v="96"/>
    <x v="219"/>
    <n v="86.553599999999989"/>
    <x v="18"/>
  </r>
  <r>
    <n v="1286"/>
    <x v="123"/>
    <n v="7"/>
    <x v="8"/>
    <s v="123 7th Street"/>
    <s v="Boise"/>
    <s v="ID"/>
    <n v="99999"/>
    <x v="8"/>
    <x v="2"/>
    <x v="3"/>
    <m/>
    <m/>
    <s v="Ming-Yang Xie"/>
    <s v="123 7th Street"/>
    <s v="Boise"/>
    <s v="ID"/>
    <n v="99999"/>
    <s v="FRANCE"/>
    <m/>
    <s v="Coffee"/>
    <s v="Beverages"/>
    <n v="46"/>
    <n v="62"/>
    <x v="220"/>
    <n v="290.904"/>
    <x v="9"/>
  </r>
  <r>
    <n v="1250"/>
    <x v="124"/>
    <n v="10"/>
    <x v="11"/>
    <s v="123 10th Street"/>
    <s v="Chicago"/>
    <s v="IL"/>
    <n v="99999"/>
    <x v="10"/>
    <x v="7"/>
    <x v="1"/>
    <d v="2014-09-12T00:00:00"/>
    <s v="Shipping Company A"/>
    <s v="Roland Wacker"/>
    <s v="123 10th Street"/>
    <s v="Chicago"/>
    <s v="IL"/>
    <n v="99999"/>
    <s v="FRANCE"/>
    <m/>
    <s v="Chocolate Biscuits Mix"/>
    <s v="Baked Goods &amp; Mixes"/>
    <n v="9.1999999999999993"/>
    <n v="83"/>
    <x v="221"/>
    <n v="74.832799999999992"/>
    <x v="18"/>
  </r>
  <r>
    <n v="1281"/>
    <x v="124"/>
    <n v="10"/>
    <x v="11"/>
    <s v="123 10th Street"/>
    <s v="Chicago"/>
    <s v="IL"/>
    <n v="99999"/>
    <x v="10"/>
    <x v="7"/>
    <x v="1"/>
    <d v="2014-09-12T00:00:00"/>
    <s v="Shipping Company B"/>
    <s v="Roland Wacker"/>
    <s v="123 10th Street"/>
    <s v="Chicago"/>
    <s v="IL"/>
    <n v="99999"/>
    <s v="FRANCE"/>
    <s v="CB"/>
    <s v="Almonds"/>
    <s v="Dried Fruit &amp; Nuts"/>
    <n v="10"/>
    <n v="59"/>
    <x v="222"/>
    <n v="59.59"/>
    <x v="18"/>
  </r>
  <r>
    <n v="1285"/>
    <x v="125"/>
    <n v="10"/>
    <x v="11"/>
    <s v="123 10th Street"/>
    <s v="Chicago"/>
    <s v="IL"/>
    <n v="99999"/>
    <x v="10"/>
    <x v="7"/>
    <x v="1"/>
    <d v="2014-10-12T00:00:00"/>
    <s v="Shipping Company B"/>
    <s v="Roland Wacker"/>
    <s v="123 10th Street"/>
    <s v="Chicago"/>
    <s v="IL"/>
    <n v="99999"/>
    <s v="FRANCE"/>
    <s v="CB"/>
    <s v="Green Tea"/>
    <s v="Beverages"/>
    <n v="2.99"/>
    <n v="32"/>
    <x v="223"/>
    <n v="9.7593600000000009"/>
    <x v="18"/>
  </r>
  <r>
    <n v="1058"/>
    <x v="126"/>
    <n v="26"/>
    <x v="13"/>
    <s v="789 26th Street"/>
    <s v="Miami"/>
    <s v="FL"/>
    <n v="99999"/>
    <x v="12"/>
    <x v="5"/>
    <x v="2"/>
    <d v="2014-03-28T00:00:00"/>
    <s v="Shipping Company C"/>
    <s v="Run Liu"/>
    <s v="789 26th Street"/>
    <s v="Miami"/>
    <s v="FL"/>
    <n v="99999"/>
    <s v="FRANCE"/>
    <s v="CB"/>
    <s v="Olive Oil"/>
    <s v="Oil"/>
    <n v="21.35"/>
    <n v="97"/>
    <x v="224"/>
    <n v="196.74025"/>
    <x v="28"/>
  </r>
  <r>
    <n v="1059"/>
    <x v="126"/>
    <n v="26"/>
    <x v="13"/>
    <s v="789 26th Street"/>
    <s v="Miami"/>
    <s v="FL"/>
    <n v="99999"/>
    <x v="12"/>
    <x v="5"/>
    <x v="2"/>
    <d v="2014-03-28T00:00:00"/>
    <s v="Shipping Company C"/>
    <s v="Run Liu"/>
    <s v="789 26th Street"/>
    <s v="Miami"/>
    <s v="FL"/>
    <n v="99999"/>
    <s v="FRANCE"/>
    <s v="CB"/>
    <s v="Clam Chowder"/>
    <s v="Soups"/>
    <n v="9.65"/>
    <n v="97"/>
    <x v="87"/>
    <n v="95.477100000000021"/>
    <x v="28"/>
  </r>
  <r>
    <n v="1292"/>
    <x v="127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hai"/>
    <s v="Beverages"/>
    <n v="18"/>
    <n v="22"/>
    <x v="225"/>
    <n v="38.015999999999998"/>
    <x v="10"/>
  </r>
  <r>
    <n v="1293"/>
    <x v="127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offee"/>
    <s v="Beverages"/>
    <n v="46"/>
    <n v="73"/>
    <x v="226"/>
    <n v="339.15800000000002"/>
    <x v="10"/>
  </r>
  <r>
    <n v="1294"/>
    <x v="127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Green Tea"/>
    <s v="Beverages"/>
    <n v="2.99"/>
    <n v="85"/>
    <x v="227"/>
    <n v="24.652550000000002"/>
    <x v="10"/>
  </r>
  <r>
    <n v="1060"/>
    <x v="126"/>
    <n v="26"/>
    <x v="13"/>
    <s v="789 26th Street"/>
    <s v="Miami"/>
    <s v="FL"/>
    <n v="99999"/>
    <x v="12"/>
    <x v="5"/>
    <x v="2"/>
    <d v="2014-03-28T00:00:00"/>
    <s v="Shipping Company C"/>
    <s v="Run Liu"/>
    <s v="789 26th Street"/>
    <s v="Miami"/>
    <s v="FL"/>
    <n v="99999"/>
    <s v="FRANCE"/>
    <s v="CB"/>
    <s v="Crab Meat"/>
    <s v="Canned Meat"/>
    <n v="18.399999999999999"/>
    <n v="65"/>
    <x v="228"/>
    <n v="123.18800000000002"/>
    <x v="28"/>
  </r>
  <r>
    <n v="1122"/>
    <x v="128"/>
    <n v="26"/>
    <x v="13"/>
    <s v="789 26th Street"/>
    <s v="Miami"/>
    <s v="FL"/>
    <n v="99999"/>
    <x v="12"/>
    <x v="5"/>
    <x v="2"/>
    <d v="2014-05-28T00:00:00"/>
    <s v="Shipping Company C"/>
    <s v="Run Liu"/>
    <s v="789 26th Street"/>
    <s v="Miami"/>
    <s v="FL"/>
    <n v="99999"/>
    <s v="FRANCE"/>
    <s v="CB"/>
    <s v="Olive Oil"/>
    <s v="Oil"/>
    <n v="21.35"/>
    <n v="36"/>
    <x v="229"/>
    <n v="74.554200000000009"/>
    <x v="28"/>
  </r>
  <r>
    <n v="1297"/>
    <x v="129"/>
    <n v="9"/>
    <x v="10"/>
    <s v="123 9th Street"/>
    <s v="Salt Lake City"/>
    <s v="UT"/>
    <n v="99999"/>
    <x v="9"/>
    <x v="6"/>
    <x v="0"/>
    <d v="2014-10-11T00:00:00"/>
    <s v="Shipping Company A"/>
    <s v="Sven Mortensen"/>
    <s v="123 9th Street"/>
    <s v="Salt Lake City"/>
    <s v="UT"/>
    <n v="99999"/>
    <s v="FRANCE"/>
    <s v="Chèque"/>
    <s v="Ravioli"/>
    <s v="Pasta"/>
    <n v="19.5"/>
    <n v="64"/>
    <x v="230"/>
    <n v="119.80800000000001"/>
    <x v="11"/>
  </r>
  <r>
    <n v="1298"/>
    <x v="129"/>
    <n v="9"/>
    <x v="10"/>
    <s v="123 9th Street"/>
    <s v="Salt Lake City"/>
    <s v="UT"/>
    <n v="99999"/>
    <x v="9"/>
    <x v="6"/>
    <x v="0"/>
    <d v="2014-10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70"/>
    <x v="231"/>
    <n v="246.03600000000003"/>
    <x v="11"/>
  </r>
  <r>
    <n v="1299"/>
    <x v="120"/>
    <n v="6"/>
    <x v="6"/>
    <s v="123 6th Street"/>
    <s v="Milwaukee"/>
    <s v="WI"/>
    <n v="99999"/>
    <x v="6"/>
    <x v="4"/>
    <x v="3"/>
    <d v="2014-10-08T00:00:00"/>
    <s v="Shipping Company B"/>
    <s v="Francisco Pérez-Olaeta"/>
    <s v="123 6th Street"/>
    <s v="Milwaukee"/>
    <s v="WI"/>
    <n v="99999"/>
    <s v="FRANCE"/>
    <s v="CB"/>
    <s v="Beer"/>
    <s v="Beverages"/>
    <n v="14"/>
    <n v="98"/>
    <x v="232"/>
    <n v="138.57200000000003"/>
    <x v="7"/>
  </r>
  <r>
    <n v="1300"/>
    <x v="122"/>
    <n v="8"/>
    <x v="3"/>
    <s v="123 8th Street"/>
    <s v="Portland"/>
    <s v="OR"/>
    <n v="99999"/>
    <x v="3"/>
    <x v="2"/>
    <x v="3"/>
    <d v="2014-10-10T00:00:00"/>
    <s v="Shipping Company B"/>
    <s v="Elizabeth Andersen"/>
    <s v="123 8th Street"/>
    <s v="Portland"/>
    <s v="OR"/>
    <n v="99999"/>
    <s v="FRANCE"/>
    <s v="Chèque"/>
    <s v="Curry Sauce"/>
    <s v="Sauces"/>
    <n v="40"/>
    <n v="48"/>
    <x v="205"/>
    <n v="188.16"/>
    <x v="4"/>
  </r>
  <r>
    <n v="1301"/>
    <x v="122"/>
    <n v="8"/>
    <x v="3"/>
    <s v="123 8th Street"/>
    <s v="Portland"/>
    <s v="OR"/>
    <n v="99999"/>
    <x v="3"/>
    <x v="2"/>
    <x v="3"/>
    <d v="2014-10-10T00:00:00"/>
    <s v="Shipping Company B"/>
    <s v="Elizabeth Andersen"/>
    <s v="123 8th Street"/>
    <s v="Portland"/>
    <s v="OR"/>
    <n v="99999"/>
    <s v="FRANCE"/>
    <s v="Chèque"/>
    <s v="Chocolate Biscuits Mix"/>
    <s v="Baked Goods &amp; Mixes"/>
    <n v="9.1999999999999993"/>
    <n v="100"/>
    <x v="233"/>
    <n v="91.08"/>
    <x v="4"/>
  </r>
  <r>
    <n v="1287"/>
    <x v="125"/>
    <n v="10"/>
    <x v="11"/>
    <s v="123 10th Street"/>
    <s v="Chicago"/>
    <s v="IL"/>
    <n v="99999"/>
    <x v="10"/>
    <x v="7"/>
    <x v="1"/>
    <d v="2014-10-12T00:00:00"/>
    <s v="Shipping Company A"/>
    <s v="Roland Wacker"/>
    <s v="123 10th Street"/>
    <s v="Chicago"/>
    <s v="IL"/>
    <n v="99999"/>
    <s v="FRANCE"/>
    <m/>
    <s v="Boysenberry Spread"/>
    <s v="Jams, Preserves"/>
    <n v="25"/>
    <n v="60"/>
    <x v="234"/>
    <n v="154.5"/>
    <x v="18"/>
  </r>
  <r>
    <n v="1123"/>
    <x v="128"/>
    <n v="26"/>
    <x v="13"/>
    <s v="789 26th Street"/>
    <s v="Miami"/>
    <s v="FL"/>
    <n v="99999"/>
    <x v="12"/>
    <x v="5"/>
    <x v="2"/>
    <d v="2014-05-28T00:00:00"/>
    <s v="Shipping Company C"/>
    <s v="Run Liu"/>
    <s v="789 26th Street"/>
    <s v="Miami"/>
    <s v="FL"/>
    <n v="99999"/>
    <s v="FRANCE"/>
    <s v="CB"/>
    <s v="Clam Chowder"/>
    <s v="Soups"/>
    <n v="9.65"/>
    <n v="87"/>
    <x v="235"/>
    <n v="87.313200000000009"/>
    <x v="28"/>
  </r>
  <r>
    <n v="1124"/>
    <x v="128"/>
    <n v="26"/>
    <x v="13"/>
    <s v="789 26th Street"/>
    <s v="Miami"/>
    <s v="FL"/>
    <n v="99999"/>
    <x v="12"/>
    <x v="5"/>
    <x v="2"/>
    <d v="2014-05-28T00:00:00"/>
    <s v="Shipping Company C"/>
    <s v="Run Liu"/>
    <s v="789 26th Street"/>
    <s v="Miami"/>
    <s v="FL"/>
    <n v="99999"/>
    <s v="FRANCE"/>
    <s v="CB"/>
    <s v="Crab Meat"/>
    <s v="Canned Meat"/>
    <n v="18.399999999999999"/>
    <n v="64"/>
    <x v="236"/>
    <n v="115.40479999999999"/>
    <x v="28"/>
  </r>
  <r>
    <n v="1155"/>
    <x v="130"/>
    <n v="26"/>
    <x v="13"/>
    <s v="789 26th Street"/>
    <s v="Miami"/>
    <s v="FL"/>
    <n v="99999"/>
    <x v="12"/>
    <x v="5"/>
    <x v="2"/>
    <d v="2014-06-28T00:00:00"/>
    <s v="Shipping Company C"/>
    <s v="Run Liu"/>
    <s v="789 26th Street"/>
    <s v="Miami"/>
    <s v="FL"/>
    <n v="99999"/>
    <s v="FRANCE"/>
    <s v="CB"/>
    <s v="Olive Oil"/>
    <s v="Oil"/>
    <n v="21.35"/>
    <n v="90"/>
    <x v="237"/>
    <n v="186.38550000000004"/>
    <x v="28"/>
  </r>
  <r>
    <n v="1306"/>
    <x v="131"/>
    <n v="29"/>
    <x v="4"/>
    <s v="789 29th Street"/>
    <s v="Denver"/>
    <s v="CO"/>
    <n v="99999"/>
    <x v="4"/>
    <x v="3"/>
    <x v="0"/>
    <d v="2014-10-31T00:00:00"/>
    <s v="Shipping Company B"/>
    <s v="Soo Jung Lee"/>
    <s v="789 29th Street"/>
    <s v="Denver"/>
    <s v="CO"/>
    <n v="99999"/>
    <s v="FRANCE"/>
    <s v="Chèque"/>
    <s v="Beer"/>
    <s v="Beverages"/>
    <n v="14"/>
    <n v="78"/>
    <x v="238"/>
    <n v="112.476"/>
    <x v="5"/>
  </r>
  <r>
    <n v="1307"/>
    <x v="120"/>
    <n v="6"/>
    <x v="6"/>
    <s v="123 6th Street"/>
    <s v="Milwaukee"/>
    <s v="WI"/>
    <n v="99999"/>
    <x v="6"/>
    <x v="4"/>
    <x v="3"/>
    <d v="2014-10-08T00:00:00"/>
    <s v="Shipping Company C"/>
    <s v="Francisco Pérez-Olaeta"/>
    <s v="123 6th Street"/>
    <s v="Milwaukee"/>
    <s v="WI"/>
    <n v="99999"/>
    <s v="FRANCE"/>
    <s v="Chèque"/>
    <s v="Chocolate"/>
    <s v="Candy"/>
    <n v="12.75"/>
    <n v="44"/>
    <x v="133"/>
    <n v="53.856000000000002"/>
    <x v="7"/>
  </r>
  <r>
    <n v="1288"/>
    <x v="125"/>
    <n v="10"/>
    <x v="11"/>
    <s v="123 10th Street"/>
    <s v="Chicago"/>
    <s v="IL"/>
    <n v="99999"/>
    <x v="10"/>
    <x v="7"/>
    <x v="1"/>
    <d v="2014-10-12T00:00:00"/>
    <s v="Shipping Company A"/>
    <s v="Roland Wacker"/>
    <s v="123 10th Street"/>
    <s v="Chicago"/>
    <s v="IL"/>
    <n v="99999"/>
    <s v="FRANCE"/>
    <m/>
    <s v="Cajun Seasoning"/>
    <s v="Condiments"/>
    <n v="22"/>
    <n v="51"/>
    <x v="239"/>
    <n v="109.956"/>
    <x v="18"/>
  </r>
  <r>
    <n v="1289"/>
    <x v="125"/>
    <n v="10"/>
    <x v="11"/>
    <s v="123 10th Street"/>
    <s v="Chicago"/>
    <s v="IL"/>
    <n v="99999"/>
    <x v="10"/>
    <x v="7"/>
    <x v="1"/>
    <d v="2014-10-12T00:00:00"/>
    <s v="Shipping Company A"/>
    <s v="Roland Wacker"/>
    <s v="123 10th Street"/>
    <s v="Chicago"/>
    <s v="IL"/>
    <n v="99999"/>
    <s v="FRANCE"/>
    <m/>
    <s v="Chocolate Biscuits Mix"/>
    <s v="Baked Goods &amp; Mixes"/>
    <n v="9.1999999999999993"/>
    <n v="49"/>
    <x v="240"/>
    <n v="44.629199999999997"/>
    <x v="18"/>
  </r>
  <r>
    <n v="1312"/>
    <x v="122"/>
    <n v="8"/>
    <x v="3"/>
    <s v="123 8th Street"/>
    <s v="Portland"/>
    <s v="OR"/>
    <n v="99999"/>
    <x v="3"/>
    <x v="2"/>
    <x v="3"/>
    <d v="2014-10-10T00:00:00"/>
    <s v="Shipping Company C"/>
    <s v="Elizabeth Andersen"/>
    <s v="123 8th Street"/>
    <s v="Portland"/>
    <s v="OR"/>
    <n v="99999"/>
    <s v="FRANCE"/>
    <s v="CB"/>
    <s v="Mozzarella"/>
    <s v="Dairy Products"/>
    <n v="34.799999999999997"/>
    <n v="93"/>
    <x v="241"/>
    <n v="313.93079999999998"/>
    <x v="4"/>
  </r>
  <r>
    <n v="1315"/>
    <x v="132"/>
    <n v="3"/>
    <x v="5"/>
    <s v="123 3rd Street"/>
    <s v="Los Angelas"/>
    <s v="CA"/>
    <n v="99999"/>
    <x v="5"/>
    <x v="0"/>
    <x v="0"/>
    <d v="2014-10-05T00:00:00"/>
    <s v="Shipping Company B"/>
    <s v="Thomas Axerr"/>
    <s v="123 3rd Street"/>
    <s v="Los Angelas"/>
    <s v="CA"/>
    <n v="99999"/>
    <s v="FRANCE"/>
    <s v="Espèce"/>
    <s v="Syrup"/>
    <s v="Condiments"/>
    <n v="10"/>
    <n v="11"/>
    <x v="242"/>
    <n v="11.440000000000001"/>
    <x v="6"/>
  </r>
  <r>
    <n v="1316"/>
    <x v="132"/>
    <n v="3"/>
    <x v="5"/>
    <s v="123 3rd Street"/>
    <s v="Los Angelas"/>
    <s v="CA"/>
    <n v="99999"/>
    <x v="5"/>
    <x v="0"/>
    <x v="0"/>
    <d v="2014-10-05T00:00:00"/>
    <s v="Shipping Company B"/>
    <s v="Thomas Axerr"/>
    <s v="123 3rd Street"/>
    <s v="Los Angelas"/>
    <s v="CA"/>
    <n v="99999"/>
    <s v="FRANCE"/>
    <s v="Espèce"/>
    <s v="Curry Sauce"/>
    <s v="Sauces"/>
    <n v="40"/>
    <n v="91"/>
    <x v="155"/>
    <n v="364"/>
    <x v="6"/>
  </r>
  <r>
    <n v="1320"/>
    <x v="125"/>
    <n v="10"/>
    <x v="11"/>
    <s v="123 10th Street"/>
    <s v="Chicago"/>
    <s v="IL"/>
    <n v="99999"/>
    <x v="10"/>
    <x v="7"/>
    <x v="1"/>
    <d v="2014-10-12T00:00:00"/>
    <s v="Shipping Company B"/>
    <s v="Roland Wacker"/>
    <s v="123 10th Street"/>
    <s v="Chicago"/>
    <s v="IL"/>
    <n v="99999"/>
    <s v="FRANCE"/>
    <s v="CB"/>
    <s v="Almonds"/>
    <s v="Dried Fruit &amp; Nuts"/>
    <n v="10"/>
    <n v="12"/>
    <x v="243"/>
    <n v="12.36"/>
    <x v="18"/>
  </r>
  <r>
    <n v="1322"/>
    <x v="125"/>
    <n v="10"/>
    <x v="11"/>
    <s v="123 10th Street"/>
    <s v="Chicago"/>
    <s v="IL"/>
    <n v="99999"/>
    <x v="10"/>
    <x v="7"/>
    <x v="1"/>
    <m/>
    <s v="Shipping Company A"/>
    <s v="Roland Wacker"/>
    <s v="123 10th Street"/>
    <s v="Chicago"/>
    <s v="IL"/>
    <n v="99999"/>
    <s v="FRANCE"/>
    <m/>
    <s v="Dried Plums"/>
    <s v="Dried Fruit &amp; Nuts"/>
    <n v="3.5"/>
    <n v="78"/>
    <x v="77"/>
    <n v="27.3"/>
    <x v="18"/>
  </r>
  <r>
    <n v="1156"/>
    <x v="130"/>
    <n v="26"/>
    <x v="13"/>
    <s v="789 26th Street"/>
    <s v="Miami"/>
    <s v="FL"/>
    <n v="99999"/>
    <x v="12"/>
    <x v="5"/>
    <x v="2"/>
    <d v="2014-06-28T00:00:00"/>
    <s v="Shipping Company C"/>
    <s v="Run Liu"/>
    <s v="789 26th Street"/>
    <s v="Miami"/>
    <s v="FL"/>
    <n v="99999"/>
    <s v="FRANCE"/>
    <s v="CB"/>
    <s v="Clam Chowder"/>
    <s v="Soups"/>
    <n v="9.65"/>
    <n v="60"/>
    <x v="54"/>
    <n v="59.637000000000008"/>
    <x v="28"/>
  </r>
  <r>
    <n v="1324"/>
    <x v="127"/>
    <n v="1"/>
    <x v="9"/>
    <s v="123 1st Street"/>
    <s v="Seattle"/>
    <s v="WA"/>
    <n v="99999"/>
    <x v="8"/>
    <x v="2"/>
    <x v="3"/>
    <m/>
    <s v="Shipping Company C"/>
    <s v="Anna Bedecs"/>
    <s v="123 1st Street"/>
    <s v="Seattle"/>
    <s v="WA"/>
    <n v="99999"/>
    <s v="FRANCE"/>
    <m/>
    <s v="Crab Meat"/>
    <s v="Canned Meat"/>
    <n v="18.399999999999999"/>
    <n v="23"/>
    <x v="244"/>
    <n v="43.589600000000004"/>
    <x v="10"/>
  </r>
  <r>
    <n v="1157"/>
    <x v="130"/>
    <n v="26"/>
    <x v="13"/>
    <s v="789 26th Street"/>
    <s v="Miami"/>
    <s v="FL"/>
    <n v="99999"/>
    <x v="12"/>
    <x v="5"/>
    <x v="2"/>
    <d v="2014-06-28T00:00:00"/>
    <s v="Shipping Company C"/>
    <s v="Run Liu"/>
    <s v="789 26th Street"/>
    <s v="Miami"/>
    <s v="FL"/>
    <n v="99999"/>
    <s v="FRANCE"/>
    <s v="CB"/>
    <s v="Crab Meat"/>
    <s v="Canned Meat"/>
    <n v="18.399999999999999"/>
    <n v="39"/>
    <x v="245"/>
    <n v="71.759999999999991"/>
    <x v="28"/>
  </r>
  <r>
    <n v="1326"/>
    <x v="129"/>
    <n v="9"/>
    <x v="10"/>
    <s v="123 9th Street"/>
    <s v="Salt Lake City"/>
    <s v="UT"/>
    <n v="99999"/>
    <x v="9"/>
    <x v="6"/>
    <x v="0"/>
    <d v="2014-10-11T00:00:00"/>
    <s v="Shipping Company A"/>
    <s v="Sven Mortensen"/>
    <s v="123 9th Street"/>
    <s v="Salt Lake City"/>
    <s v="UT"/>
    <n v="99999"/>
    <s v="FRANCE"/>
    <s v="Chèque"/>
    <s v="Clam Chowder"/>
    <s v="Soups"/>
    <n v="9.65"/>
    <n v="89"/>
    <x v="246"/>
    <n v="86.743850000000009"/>
    <x v="11"/>
  </r>
  <r>
    <n v="1327"/>
    <x v="120"/>
    <n v="6"/>
    <x v="6"/>
    <s v="123 6th Street"/>
    <s v="Milwaukee"/>
    <s v="WI"/>
    <n v="99999"/>
    <x v="6"/>
    <x v="4"/>
    <x v="3"/>
    <d v="2014-10-08T00:00:00"/>
    <s v="Shipping Company B"/>
    <s v="Francisco Pérez-Olaeta"/>
    <s v="123 6th Street"/>
    <s v="Milwaukee"/>
    <s v="WI"/>
    <n v="99999"/>
    <s v="FRANCE"/>
    <s v="CB"/>
    <s v="Chocolate"/>
    <s v="Candy"/>
    <n v="12.75"/>
    <n v="82"/>
    <x v="247"/>
    <n v="103.50450000000001"/>
    <x v="7"/>
  </r>
  <r>
    <n v="1328"/>
    <x v="122"/>
    <n v="8"/>
    <x v="3"/>
    <s v="123 8th Street"/>
    <s v="Portland"/>
    <s v="OR"/>
    <n v="99999"/>
    <x v="3"/>
    <x v="2"/>
    <x v="3"/>
    <d v="2014-10-10T00:00:00"/>
    <s v="Shipping Company B"/>
    <s v="Elizabeth Andersen"/>
    <s v="123 8th Street"/>
    <s v="Portland"/>
    <s v="OR"/>
    <n v="99999"/>
    <s v="FRANCE"/>
    <s v="Chèque"/>
    <s v="Chocolate"/>
    <s v="Candy"/>
    <n v="12.75"/>
    <n v="43"/>
    <x v="248"/>
    <n v="52.631999999999998"/>
    <x v="4"/>
  </r>
  <r>
    <n v="1329"/>
    <x v="133"/>
    <n v="10"/>
    <x v="11"/>
    <s v="123 10th Street"/>
    <s v="Chicago"/>
    <s v="IL"/>
    <n v="99999"/>
    <x v="10"/>
    <x v="7"/>
    <x v="1"/>
    <d v="2014-11-12T00:00:00"/>
    <s v="Shipping Company A"/>
    <s v="Roland Wacker"/>
    <s v="123 10th Street"/>
    <s v="Chicago"/>
    <s v="IL"/>
    <n v="99999"/>
    <s v="FRANCE"/>
    <m/>
    <s v="Cajun Seasoning"/>
    <s v="Condiments"/>
    <n v="22"/>
    <n v="96"/>
    <x v="249"/>
    <n v="221.76000000000002"/>
    <x v="18"/>
  </r>
  <r>
    <n v="1330"/>
    <x v="133"/>
    <n v="10"/>
    <x v="11"/>
    <s v="123 10th Street"/>
    <s v="Chicago"/>
    <s v="IL"/>
    <n v="99999"/>
    <x v="10"/>
    <x v="7"/>
    <x v="1"/>
    <d v="2014-11-12T00:00:00"/>
    <s v="Shipping Company A"/>
    <s v="Roland Wacker"/>
    <s v="123 10th Street"/>
    <s v="Chicago"/>
    <s v="IL"/>
    <n v="99999"/>
    <s v="FRANCE"/>
    <m/>
    <s v="Chocolate Biscuits Mix"/>
    <s v="Baked Goods &amp; Mixes"/>
    <n v="9.1999999999999993"/>
    <n v="34"/>
    <x v="250"/>
    <n v="31.279999999999998"/>
    <x v="18"/>
  </r>
  <r>
    <n v="1182"/>
    <x v="130"/>
    <n v="26"/>
    <x v="13"/>
    <s v="789 26th Street"/>
    <s v="Miami"/>
    <s v="FL"/>
    <n v="99999"/>
    <x v="12"/>
    <x v="5"/>
    <x v="2"/>
    <d v="2014-06-28T00:00:00"/>
    <s v="Shipping Company C"/>
    <s v="Run Liu"/>
    <s v="789 26th Street"/>
    <s v="Miami"/>
    <s v="FL"/>
    <n v="99999"/>
    <s v="FRANCE"/>
    <s v="CB"/>
    <s v="Boysenberry Spread"/>
    <s v="Jams, Preserves"/>
    <n v="25"/>
    <n v="18"/>
    <x v="251"/>
    <n v="42.75"/>
    <x v="28"/>
  </r>
  <r>
    <n v="1197"/>
    <x v="134"/>
    <n v="26"/>
    <x v="13"/>
    <s v="789 26th Street"/>
    <s v="Miami"/>
    <s v="FL"/>
    <n v="99999"/>
    <x v="12"/>
    <x v="5"/>
    <x v="2"/>
    <d v="2014-07-28T00:00:00"/>
    <s v="Shipping Company C"/>
    <s v="Run Liu"/>
    <s v="789 26th Street"/>
    <s v="Miami"/>
    <s v="FL"/>
    <n v="99999"/>
    <s v="FRANCE"/>
    <s v="CB"/>
    <s v="Olive Oil"/>
    <s v="Oil"/>
    <n v="21.35"/>
    <n v="81"/>
    <x v="252"/>
    <n v="178.12305000000003"/>
    <x v="28"/>
  </r>
  <r>
    <n v="1333"/>
    <x v="135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hai"/>
    <s v="Beverages"/>
    <n v="18"/>
    <n v="42"/>
    <x v="21"/>
    <n v="76.356000000000009"/>
    <x v="10"/>
  </r>
  <r>
    <n v="1334"/>
    <x v="135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offee"/>
    <s v="Beverages"/>
    <n v="46"/>
    <n v="16"/>
    <x v="104"/>
    <n v="70.656000000000006"/>
    <x v="10"/>
  </r>
  <r>
    <n v="1335"/>
    <x v="135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Green Tea"/>
    <s v="Beverages"/>
    <n v="2.99"/>
    <n v="22"/>
    <x v="253"/>
    <n v="6.3806599999999998"/>
    <x v="10"/>
  </r>
  <r>
    <n v="1198"/>
    <x v="136"/>
    <n v="26"/>
    <x v="13"/>
    <s v="789 26th Street"/>
    <s v="Miami"/>
    <s v="FL"/>
    <n v="99999"/>
    <x v="12"/>
    <x v="5"/>
    <x v="2"/>
    <d v="2014-07-28T00:00:00"/>
    <s v="Shipping Company C"/>
    <s v="Run Liu"/>
    <s v="789 26th Street"/>
    <s v="Miami"/>
    <s v="FL"/>
    <n v="99999"/>
    <s v="FRANCE"/>
    <s v="CB"/>
    <s v="Clam Chowder"/>
    <s v="Soups"/>
    <n v="9.65"/>
    <n v="25"/>
    <x v="254"/>
    <n v="23.401250000000001"/>
    <x v="15"/>
  </r>
  <r>
    <n v="1199"/>
    <x v="137"/>
    <n v="26"/>
    <x v="13"/>
    <s v="789 26th Street"/>
    <s v="Miami"/>
    <s v="FL"/>
    <n v="99999"/>
    <x v="12"/>
    <x v="5"/>
    <x v="2"/>
    <d v="2014-07-28T00:00:00"/>
    <s v="Shipping Company C"/>
    <s v="Run Liu"/>
    <s v="789 26th Street"/>
    <s v="Miami"/>
    <s v="FL"/>
    <n v="99999"/>
    <s v="FRANCE"/>
    <s v="CB"/>
    <s v="Crab Meat"/>
    <s v="Canned Meat"/>
    <n v="18.399999999999999"/>
    <n v="12"/>
    <x v="255"/>
    <n v="22.08"/>
    <x v="27"/>
  </r>
  <r>
    <n v="1338"/>
    <x v="138"/>
    <n v="9"/>
    <x v="10"/>
    <s v="123 9th Street"/>
    <s v="Salt Lake City"/>
    <s v="UT"/>
    <n v="99999"/>
    <x v="9"/>
    <x v="6"/>
    <x v="0"/>
    <d v="2014-11-11T00:00:00"/>
    <s v="Shipping Company A"/>
    <s v="Sven Mortensen"/>
    <s v="123 9th Street"/>
    <s v="Salt Lake City"/>
    <s v="UT"/>
    <n v="99999"/>
    <s v="FRANCE"/>
    <s v="Chèque"/>
    <s v="Ravioli"/>
    <s v="Pasta"/>
    <n v="19.5"/>
    <n v="87"/>
    <x v="256"/>
    <n v="174.73950000000002"/>
    <x v="11"/>
  </r>
  <r>
    <n v="1339"/>
    <x v="139"/>
    <n v="9"/>
    <x v="10"/>
    <s v="123 9th Street"/>
    <s v="Salt Lake City"/>
    <s v="UT"/>
    <n v="99999"/>
    <x v="9"/>
    <x v="6"/>
    <x v="0"/>
    <d v="2014-11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58"/>
    <x v="257"/>
    <n v="205.8768"/>
    <x v="20"/>
  </r>
  <r>
    <n v="1340"/>
    <x v="140"/>
    <n v="6"/>
    <x v="6"/>
    <s v="123 6th Street"/>
    <s v="Milwaukee"/>
    <s v="WI"/>
    <n v="99999"/>
    <x v="6"/>
    <x v="4"/>
    <x v="3"/>
    <d v="2014-11-08T00:00:00"/>
    <s v="Shipping Company B"/>
    <s v="Francisco Pérez-Olaeta"/>
    <s v="123 6th Street"/>
    <s v="Milwaukee"/>
    <s v="WI"/>
    <n v="99999"/>
    <s v="FRANCE"/>
    <s v="CB"/>
    <s v="Beer"/>
    <s v="Beverages"/>
    <n v="14"/>
    <n v="85"/>
    <x v="258"/>
    <n v="120.19"/>
    <x v="7"/>
  </r>
  <r>
    <n v="1341"/>
    <x v="141"/>
    <n v="8"/>
    <x v="3"/>
    <s v="123 8th Street"/>
    <s v="Portland"/>
    <s v="OR"/>
    <n v="99999"/>
    <x v="3"/>
    <x v="2"/>
    <x v="3"/>
    <d v="2014-11-10T00:00:00"/>
    <s v="Shipping Company B"/>
    <s v="Elizabeth Andersen"/>
    <s v="123 8th Street"/>
    <s v="Portland"/>
    <s v="OR"/>
    <n v="99999"/>
    <s v="FRANCE"/>
    <s v="Chèque"/>
    <s v="Curry Sauce"/>
    <s v="Sauces"/>
    <n v="40"/>
    <n v="28"/>
    <x v="138"/>
    <n v="110.88"/>
    <x v="4"/>
  </r>
  <r>
    <n v="1342"/>
    <x v="142"/>
    <n v="8"/>
    <x v="3"/>
    <s v="123 8th Street"/>
    <s v="Portland"/>
    <s v="OR"/>
    <n v="99999"/>
    <x v="3"/>
    <x v="2"/>
    <x v="3"/>
    <d v="2014-11-10T00:00:00"/>
    <s v="Shipping Company B"/>
    <s v="Elizabeth Andersen"/>
    <s v="123 8th Street"/>
    <s v="Portland"/>
    <s v="OR"/>
    <n v="99999"/>
    <s v="FRANCE"/>
    <s v="Chèque"/>
    <s v="Chocolate Biscuits Mix"/>
    <s v="Baked Goods &amp; Mixes"/>
    <n v="9.1999999999999993"/>
    <n v="19"/>
    <x v="259"/>
    <n v="17.130400000000002"/>
    <x v="28"/>
  </r>
  <r>
    <n v="1361"/>
    <x v="133"/>
    <n v="10"/>
    <x v="11"/>
    <s v="123 10th Street"/>
    <s v="Chicago"/>
    <s v="IL"/>
    <n v="99999"/>
    <x v="10"/>
    <x v="7"/>
    <x v="1"/>
    <d v="2014-11-12T00:00:00"/>
    <s v="Shipping Company B"/>
    <s v="Roland Wacker"/>
    <s v="123 10th Street"/>
    <s v="Chicago"/>
    <s v="IL"/>
    <n v="99999"/>
    <s v="FRANCE"/>
    <s v="CB"/>
    <s v="Almonds"/>
    <s v="Dried Fruit &amp; Nuts"/>
    <n v="10"/>
    <n v="20"/>
    <x v="260"/>
    <n v="20"/>
    <x v="18"/>
  </r>
  <r>
    <n v="1242"/>
    <x v="143"/>
    <n v="26"/>
    <x v="13"/>
    <s v="789 26th Street"/>
    <s v="Miami"/>
    <s v="FL"/>
    <n v="99999"/>
    <x v="12"/>
    <x v="5"/>
    <x v="2"/>
    <d v="2014-08-28T00:00:00"/>
    <s v="Shipping Company C"/>
    <s v="Run Liu"/>
    <s v="789 26th Street"/>
    <s v="Miami"/>
    <s v="FL"/>
    <n v="99999"/>
    <s v="FRANCE"/>
    <s v="CB"/>
    <s v="Olive Oil"/>
    <s v="Oil"/>
    <n v="21.35"/>
    <n v="60"/>
    <x v="261"/>
    <n v="129.381"/>
    <x v="28"/>
  </r>
  <r>
    <n v="1243"/>
    <x v="143"/>
    <n v="26"/>
    <x v="13"/>
    <s v="789 26th Street"/>
    <s v="Miami"/>
    <s v="FL"/>
    <n v="99999"/>
    <x v="12"/>
    <x v="5"/>
    <x v="2"/>
    <d v="2014-08-28T00:00:00"/>
    <s v="Shipping Company C"/>
    <s v="Run Liu"/>
    <s v="789 26th Street"/>
    <s v="Miami"/>
    <s v="FL"/>
    <n v="99999"/>
    <s v="FRANCE"/>
    <s v="CB"/>
    <s v="Clam Chowder"/>
    <s v="Soups"/>
    <n v="9.65"/>
    <n v="19"/>
    <x v="262"/>
    <n v="17.41825"/>
    <x v="28"/>
  </r>
  <r>
    <n v="1244"/>
    <x v="143"/>
    <n v="26"/>
    <x v="13"/>
    <s v="789 26th Street"/>
    <s v="Miami"/>
    <s v="FL"/>
    <n v="99999"/>
    <x v="12"/>
    <x v="5"/>
    <x v="2"/>
    <d v="2014-08-28T00:00:00"/>
    <s v="Shipping Company C"/>
    <s v="Run Liu"/>
    <s v="789 26th Street"/>
    <s v="Miami"/>
    <s v="FL"/>
    <n v="99999"/>
    <s v="FRANCE"/>
    <s v="CB"/>
    <s v="Crab Meat"/>
    <s v="Canned Meat"/>
    <n v="18.399999999999999"/>
    <n v="66"/>
    <x v="263"/>
    <n v="125.08320000000001"/>
    <x v="28"/>
  </r>
  <r>
    <n v="1347"/>
    <x v="112"/>
    <n v="29"/>
    <x v="4"/>
    <s v="789 29th Street"/>
    <s v="Denver"/>
    <s v="CO"/>
    <n v="99999"/>
    <x v="4"/>
    <x v="3"/>
    <x v="0"/>
    <d v="2014-12-01T00:00:00"/>
    <s v="Shipping Company B"/>
    <s v="Soo Jung Lee"/>
    <s v="789 29th Street"/>
    <s v="Denver"/>
    <s v="CO"/>
    <n v="99999"/>
    <s v="FRANCE"/>
    <s v="Chèque"/>
    <s v="Beer"/>
    <s v="Beverages"/>
    <n v="14"/>
    <n v="38"/>
    <x v="68"/>
    <n v="55.328000000000003"/>
    <x v="5"/>
  </r>
  <r>
    <n v="1348"/>
    <x v="140"/>
    <n v="6"/>
    <x v="6"/>
    <s v="123 6th Street"/>
    <s v="Milwaukee"/>
    <s v="WI"/>
    <n v="99999"/>
    <x v="6"/>
    <x v="4"/>
    <x v="3"/>
    <d v="2014-11-08T00:00:00"/>
    <s v="Shipping Company C"/>
    <s v="Francisco Pérez-Olaeta"/>
    <s v="123 6th Street"/>
    <s v="Milwaukee"/>
    <s v="WI"/>
    <n v="99999"/>
    <s v="FRANCE"/>
    <s v="Chèque"/>
    <s v="Chocolate"/>
    <s v="Candy"/>
    <n v="12.75"/>
    <n v="15"/>
    <x v="264"/>
    <n v="18.55125"/>
    <x v="7"/>
  </r>
  <r>
    <n v="1363"/>
    <x v="133"/>
    <n v="10"/>
    <x v="11"/>
    <s v="123 10th Street"/>
    <s v="Chicago"/>
    <s v="IL"/>
    <n v="99999"/>
    <x v="10"/>
    <x v="7"/>
    <x v="1"/>
    <m/>
    <s v="Shipping Company A"/>
    <s v="Roland Wacker"/>
    <s v="123 10th Street"/>
    <s v="Chicago"/>
    <s v="IL"/>
    <n v="99999"/>
    <s v="FRANCE"/>
    <m/>
    <s v="Dried Plums"/>
    <s v="Dried Fruit &amp; Nuts"/>
    <n v="3.5"/>
    <n v="11"/>
    <x v="4"/>
    <n v="3.7345000000000002"/>
    <x v="18"/>
  </r>
  <r>
    <n v="1382"/>
    <x v="144"/>
    <n v="10"/>
    <x v="11"/>
    <s v="123 10th Street"/>
    <s v="Chicago"/>
    <s v="IL"/>
    <n v="99999"/>
    <x v="10"/>
    <x v="7"/>
    <x v="1"/>
    <d v="2014-12-12T00:00:00"/>
    <s v="Shipping Company B"/>
    <s v="Roland Wacker"/>
    <s v="123 10th Street"/>
    <s v="Chicago"/>
    <s v="IL"/>
    <n v="99999"/>
    <s v="FRANCE"/>
    <s v="CB"/>
    <s v="Green Tea"/>
    <s v="Beverages"/>
    <n v="2.99"/>
    <n v="41"/>
    <x v="265"/>
    <n v="12.871950000000002"/>
    <x v="18"/>
  </r>
  <r>
    <n v="1353"/>
    <x v="141"/>
    <n v="8"/>
    <x v="3"/>
    <s v="123 8th Street"/>
    <s v="Portland"/>
    <s v="OR"/>
    <n v="99999"/>
    <x v="3"/>
    <x v="2"/>
    <x v="3"/>
    <d v="2014-11-10T00:00:00"/>
    <s v="Shipping Company C"/>
    <s v="Elizabeth Andersen"/>
    <s v="123 8th Street"/>
    <s v="Portland"/>
    <s v="OR"/>
    <n v="99999"/>
    <s v="FRANCE"/>
    <s v="CB"/>
    <s v="Mozzarella"/>
    <s v="Dairy Products"/>
    <n v="34.799999999999997"/>
    <n v="24"/>
    <x v="266"/>
    <n v="80.179199999999994"/>
    <x v="4"/>
  </r>
  <r>
    <n v="1356"/>
    <x v="145"/>
    <n v="3"/>
    <x v="5"/>
    <s v="123 3rd Street"/>
    <s v="Los Angelas"/>
    <s v="CA"/>
    <n v="99999"/>
    <x v="5"/>
    <x v="0"/>
    <x v="0"/>
    <d v="2014-11-05T00:00:00"/>
    <s v="Shipping Company B"/>
    <s v="Thomas Axerr"/>
    <s v="123 3rd Street"/>
    <s v="Los Angelas"/>
    <s v="CA"/>
    <n v="99999"/>
    <s v="FRANCE"/>
    <s v="Espèce"/>
    <s v="Syrup"/>
    <s v="Condiments"/>
    <n v="10"/>
    <n v="36"/>
    <x v="267"/>
    <n v="37.08"/>
    <x v="6"/>
  </r>
  <r>
    <n v="1357"/>
    <x v="145"/>
    <n v="3"/>
    <x v="5"/>
    <s v="123 3rd Street"/>
    <s v="Los Angelas"/>
    <s v="CA"/>
    <n v="99999"/>
    <x v="5"/>
    <x v="0"/>
    <x v="0"/>
    <d v="2014-11-05T00:00:00"/>
    <s v="Shipping Company B"/>
    <s v="Thomas Axerr"/>
    <s v="123 3rd Street"/>
    <s v="Los Angelas"/>
    <s v="CA"/>
    <n v="99999"/>
    <s v="FRANCE"/>
    <s v="Espèce"/>
    <s v="Curry Sauce"/>
    <s v="Sauces"/>
    <n v="40"/>
    <n v="24"/>
    <x v="268"/>
    <n v="96"/>
    <x v="6"/>
  </r>
  <r>
    <n v="1384"/>
    <x v="144"/>
    <n v="10"/>
    <x v="11"/>
    <s v="123 10th Street"/>
    <s v="Chicago"/>
    <s v="IL"/>
    <n v="99999"/>
    <x v="10"/>
    <x v="7"/>
    <x v="1"/>
    <d v="2014-12-12T00:00:00"/>
    <s v="Shipping Company A"/>
    <s v="Roland Wacker"/>
    <s v="123 10th Street"/>
    <s v="Chicago"/>
    <s v="IL"/>
    <n v="99999"/>
    <s v="FRANCE"/>
    <m/>
    <s v="Boysenberry Spread"/>
    <s v="Jams, Preserves"/>
    <n v="25"/>
    <n v="94"/>
    <x v="269"/>
    <n v="235"/>
    <x v="18"/>
  </r>
  <r>
    <n v="1385"/>
    <x v="144"/>
    <n v="10"/>
    <x v="11"/>
    <s v="123 10th Street"/>
    <s v="Chicago"/>
    <s v="IL"/>
    <n v="99999"/>
    <x v="10"/>
    <x v="7"/>
    <x v="1"/>
    <d v="2014-12-12T00:00:00"/>
    <s v="Shipping Company A"/>
    <s v="Roland Wacker"/>
    <s v="123 10th Street"/>
    <s v="Chicago"/>
    <s v="IL"/>
    <n v="99999"/>
    <s v="FRANCE"/>
    <m/>
    <s v="Cajun Seasoning"/>
    <s v="Condiments"/>
    <n v="22"/>
    <n v="20"/>
    <x v="270"/>
    <n v="46.2"/>
    <x v="18"/>
  </r>
  <r>
    <n v="1264"/>
    <x v="146"/>
    <n v="26"/>
    <x v="13"/>
    <s v="789 26th Street"/>
    <s v="Miami"/>
    <s v="FL"/>
    <n v="99999"/>
    <x v="12"/>
    <x v="5"/>
    <x v="2"/>
    <d v="2014-09-28T00:00:00"/>
    <s v="Shipping Company C"/>
    <s v="Run Liu"/>
    <s v="789 26th Street"/>
    <s v="Miami"/>
    <s v="FL"/>
    <n v="99999"/>
    <s v="FRANCE"/>
    <s v="CB"/>
    <s v="Olive Oil"/>
    <s v="Oil"/>
    <n v="21.35"/>
    <n v="54"/>
    <x v="271"/>
    <n v="121.05450000000003"/>
    <x v="28"/>
  </r>
  <r>
    <n v="1365"/>
    <x v="135"/>
    <n v="1"/>
    <x v="9"/>
    <s v="123 1st Street"/>
    <s v="Seattle"/>
    <s v="WA"/>
    <n v="99999"/>
    <x v="8"/>
    <x v="2"/>
    <x v="3"/>
    <m/>
    <s v="Shipping Company C"/>
    <s v="Anna Bedecs"/>
    <s v="123 1st Street"/>
    <s v="Seattle"/>
    <s v="WA"/>
    <n v="99999"/>
    <s v="FRANCE"/>
    <m/>
    <s v="Crab Meat"/>
    <s v="Canned Meat"/>
    <n v="18.399999999999999"/>
    <n v="76"/>
    <x v="272"/>
    <n v="144.0352"/>
    <x v="10"/>
  </r>
  <r>
    <n v="1265"/>
    <x v="146"/>
    <n v="26"/>
    <x v="13"/>
    <s v="789 26th Street"/>
    <s v="Miami"/>
    <s v="FL"/>
    <n v="99999"/>
    <x v="12"/>
    <x v="5"/>
    <x v="2"/>
    <d v="2014-09-28T00:00:00"/>
    <s v="Shipping Company C"/>
    <s v="Run Liu"/>
    <s v="789 26th Street"/>
    <s v="Miami"/>
    <s v="FL"/>
    <n v="99999"/>
    <s v="FRANCE"/>
    <s v="CB"/>
    <s v="Clam Chowder"/>
    <s v="Soups"/>
    <n v="9.65"/>
    <n v="43"/>
    <x v="85"/>
    <n v="40.250150000000005"/>
    <x v="28"/>
  </r>
  <r>
    <n v="1367"/>
    <x v="138"/>
    <n v="9"/>
    <x v="10"/>
    <s v="123 9th Street"/>
    <s v="Salt Lake City"/>
    <s v="UT"/>
    <n v="99999"/>
    <x v="9"/>
    <x v="6"/>
    <x v="0"/>
    <d v="2014-11-11T00:00:00"/>
    <s v="Shipping Company A"/>
    <s v="Sven Mortensen"/>
    <s v="123 9th Street"/>
    <s v="Salt Lake City"/>
    <s v="UT"/>
    <n v="99999"/>
    <s v="FRANCE"/>
    <s v="Chèque"/>
    <s v="Clam Chowder"/>
    <s v="Soups"/>
    <n v="9.65"/>
    <n v="14"/>
    <x v="273"/>
    <n v="12.9696"/>
    <x v="11"/>
  </r>
  <r>
    <n v="1368"/>
    <x v="147"/>
    <n v="27"/>
    <x v="0"/>
    <s v="789 27th Street"/>
    <s v="Las Vegas"/>
    <s v="NV"/>
    <n v="99999"/>
    <x v="0"/>
    <x v="0"/>
    <x v="0"/>
    <d v="2014-12-29T00:00:00"/>
    <s v="Shipping Company B"/>
    <s v="Karen Toh"/>
    <s v="789 27th Street"/>
    <s v="Las Vegas"/>
    <s v="NV"/>
    <n v="99999"/>
    <s v="FRANCE"/>
    <s v="Chèque"/>
    <s v="Beer"/>
    <s v="Beverages"/>
    <n v="14"/>
    <n v="14"/>
    <x v="274"/>
    <n v="19.796000000000003"/>
    <x v="0"/>
  </r>
  <r>
    <n v="1369"/>
    <x v="147"/>
    <n v="27"/>
    <x v="0"/>
    <s v="789 27th Street"/>
    <s v="Las Vegas"/>
    <s v="NV"/>
    <n v="99999"/>
    <x v="0"/>
    <x v="0"/>
    <x v="0"/>
    <d v="2014-12-29T00:00:00"/>
    <s v="Shipping Company B"/>
    <s v="Karen Toh"/>
    <s v="789 27th Street"/>
    <s v="Las Vegas"/>
    <s v="NV"/>
    <n v="99999"/>
    <s v="FRANCE"/>
    <s v="Chèque"/>
    <s v="Dried Plums"/>
    <s v="Dried Fruit &amp; Nuts"/>
    <n v="3.5"/>
    <n v="70"/>
    <x v="92"/>
    <n v="25.234999999999999"/>
    <x v="0"/>
  </r>
  <r>
    <n v="1386"/>
    <x v="144"/>
    <n v="10"/>
    <x v="11"/>
    <s v="123 10th Street"/>
    <s v="Chicago"/>
    <s v="IL"/>
    <n v="99999"/>
    <x v="10"/>
    <x v="7"/>
    <x v="1"/>
    <d v="2014-12-12T00:00:00"/>
    <s v="Shipping Company A"/>
    <s v="Roland Wacker"/>
    <s v="123 10th Street"/>
    <s v="Chicago"/>
    <s v="IL"/>
    <n v="99999"/>
    <s v="FRANCE"/>
    <m/>
    <s v="Chocolate Biscuits Mix"/>
    <s v="Baked Goods &amp; Mixes"/>
    <n v="9.1999999999999993"/>
    <n v="13"/>
    <x v="275"/>
    <n v="12.438400000000001"/>
    <x v="18"/>
  </r>
  <r>
    <n v="1417"/>
    <x v="144"/>
    <n v="10"/>
    <x v="11"/>
    <s v="123 10th Street"/>
    <s v="Chicago"/>
    <s v="IL"/>
    <n v="99999"/>
    <x v="10"/>
    <x v="7"/>
    <x v="1"/>
    <d v="2014-12-12T00:00:00"/>
    <s v="Shipping Company B"/>
    <s v="Roland Wacker"/>
    <s v="123 10th Street"/>
    <s v="Chicago"/>
    <s v="IL"/>
    <n v="99999"/>
    <s v="FRANCE"/>
    <s v="CB"/>
    <s v="Almonds"/>
    <s v="Dried Fruit &amp; Nuts"/>
    <n v="10"/>
    <n v="97"/>
    <x v="276"/>
    <n v="100.88000000000001"/>
    <x v="18"/>
  </r>
  <r>
    <n v="1419"/>
    <x v="144"/>
    <n v="10"/>
    <x v="11"/>
    <s v="123 10th Street"/>
    <s v="Chicago"/>
    <s v="IL"/>
    <n v="99999"/>
    <x v="10"/>
    <x v="7"/>
    <x v="1"/>
    <m/>
    <s v="Shipping Company A"/>
    <s v="Roland Wacker"/>
    <s v="123 10th Street"/>
    <s v="Chicago"/>
    <s v="IL"/>
    <n v="99999"/>
    <s v="FRANCE"/>
    <m/>
    <s v="Dried Plums"/>
    <s v="Dried Fruit &amp; Nuts"/>
    <n v="3.5"/>
    <n v="53"/>
    <x v="277"/>
    <n v="17.622499999999999"/>
    <x v="18"/>
  </r>
  <r>
    <n v="1373"/>
    <x v="148"/>
    <n v="12"/>
    <x v="2"/>
    <s v="123 12th Street"/>
    <s v="Las Vegas"/>
    <s v="NV"/>
    <n v="99999"/>
    <x v="2"/>
    <x v="0"/>
    <x v="2"/>
    <d v="2014-12-14T00:00:00"/>
    <s v="Shipping Company B"/>
    <s v="John Edwards"/>
    <s v="123 12th Street"/>
    <s v="Las Vegas"/>
    <s v="NV"/>
    <n v="99999"/>
    <s v="FRANCE"/>
    <s v="CB"/>
    <s v="Chai"/>
    <s v="Beverages"/>
    <n v="18"/>
    <n v="57"/>
    <x v="278"/>
    <n v="102.60000000000001"/>
    <x v="3"/>
  </r>
  <r>
    <n v="1374"/>
    <x v="148"/>
    <n v="12"/>
    <x v="2"/>
    <s v="123 12th Street"/>
    <s v="Las Vegas"/>
    <s v="NV"/>
    <n v="99999"/>
    <x v="2"/>
    <x v="0"/>
    <x v="2"/>
    <d v="2014-12-14T00:00:00"/>
    <s v="Shipping Company B"/>
    <s v="John Edwards"/>
    <s v="123 12th Street"/>
    <s v="Las Vegas"/>
    <s v="NV"/>
    <n v="99999"/>
    <s v="FRANCE"/>
    <s v="CB"/>
    <s v="Coffee"/>
    <s v="Beverages"/>
    <n v="46"/>
    <n v="83"/>
    <x v="279"/>
    <n v="374.16399999999999"/>
    <x v="3"/>
  </r>
  <r>
    <n v="1375"/>
    <x v="149"/>
    <n v="8"/>
    <x v="3"/>
    <s v="123 8th Street"/>
    <s v="Portland"/>
    <s v="OR"/>
    <n v="99999"/>
    <x v="8"/>
    <x v="2"/>
    <x v="3"/>
    <d v="2014-12-10T00:00:00"/>
    <s v="Shipping Company C"/>
    <s v="Elizabeth Andersen"/>
    <s v="123 8th Street"/>
    <s v="Portland"/>
    <s v="OR"/>
    <n v="99999"/>
    <s v="FRANCE"/>
    <s v="CB"/>
    <s v="Chocolate Biscuits Mix"/>
    <s v="Baked Goods &amp; Mixes"/>
    <n v="9.1999999999999993"/>
    <n v="76"/>
    <x v="280"/>
    <n v="67.123199999999997"/>
    <x v="4"/>
  </r>
  <r>
    <n v="1045"/>
    <x v="150"/>
    <n v="25"/>
    <x v="14"/>
    <s v="789 25th Street"/>
    <s v="Chicago"/>
    <s v="IL"/>
    <n v="99999"/>
    <x v="1"/>
    <x v="7"/>
    <x v="1"/>
    <d v="2014-02-27T00:00:00"/>
    <s v="Shipping Company A"/>
    <s v="John Rodman"/>
    <s v="789 25th Street"/>
    <s v="Chicago"/>
    <s v="IL"/>
    <n v="99999"/>
    <s v="FRANCE"/>
    <s v="Espèce"/>
    <s v="Cajun Seasoning"/>
    <s v="Condiments"/>
    <n v="22"/>
    <n v="98"/>
    <x v="281"/>
    <n v="204.82000000000002"/>
    <x v="29"/>
  </r>
  <r>
    <n v="1377"/>
    <x v="151"/>
    <n v="29"/>
    <x v="4"/>
    <s v="789 29th Street"/>
    <s v="Denver"/>
    <s v="CO"/>
    <n v="99999"/>
    <x v="4"/>
    <x v="3"/>
    <x v="0"/>
    <d v="2014-12-31T00:00:00"/>
    <s v="Shipping Company B"/>
    <s v="Soo Jung Lee"/>
    <s v="789 29th Street"/>
    <s v="Denver"/>
    <s v="CO"/>
    <n v="99999"/>
    <s v="FRANCE"/>
    <s v="Chèque"/>
    <s v="Chocolate"/>
    <s v="Candy"/>
    <n v="12.75"/>
    <n v="47"/>
    <x v="13"/>
    <n v="59.325750000000006"/>
    <x v="5"/>
  </r>
  <r>
    <n v="1378"/>
    <x v="152"/>
    <n v="3"/>
    <x v="5"/>
    <s v="123 3rd Street"/>
    <s v="Los Angelas"/>
    <s v="CA"/>
    <n v="99999"/>
    <x v="5"/>
    <x v="0"/>
    <x v="0"/>
    <d v="2014-12-05T00:00:00"/>
    <s v="Shipping Company B"/>
    <s v="Thomas Axerr"/>
    <s v="123 3rd Street"/>
    <s v="Los Angelas"/>
    <s v="CA"/>
    <n v="99999"/>
    <s v="FRANCE"/>
    <s v="Espèce"/>
    <s v="Clam Chowder"/>
    <s v="Soups"/>
    <n v="9.65"/>
    <n v="96"/>
    <x v="282"/>
    <n v="94.492800000000017"/>
    <x v="6"/>
  </r>
  <r>
    <n v="1379"/>
    <x v="153"/>
    <n v="6"/>
    <x v="6"/>
    <s v="123 6th Street"/>
    <s v="Milwaukee"/>
    <s v="WI"/>
    <n v="99999"/>
    <x v="6"/>
    <x v="4"/>
    <x v="3"/>
    <d v="2014-12-08T00:00:00"/>
    <s v="Shipping Company B"/>
    <s v="Francisco Pérez-Olaeta"/>
    <s v="123 6th Street"/>
    <s v="Milwaukee"/>
    <s v="WI"/>
    <n v="99999"/>
    <s v="FRANCE"/>
    <s v="CB"/>
    <s v="Curry Sauce"/>
    <s v="Sauces"/>
    <n v="40"/>
    <n v="32"/>
    <x v="11"/>
    <n v="134.4"/>
    <x v="7"/>
  </r>
  <r>
    <n v="1266"/>
    <x v="146"/>
    <n v="26"/>
    <x v="13"/>
    <s v="789 26th Street"/>
    <s v="Miami"/>
    <s v="FL"/>
    <n v="99999"/>
    <x v="12"/>
    <x v="5"/>
    <x v="2"/>
    <d v="2014-09-28T00:00:00"/>
    <s v="Shipping Company C"/>
    <s v="Run Liu"/>
    <s v="789 26th Street"/>
    <s v="Miami"/>
    <s v="FL"/>
    <n v="99999"/>
    <s v="FRANCE"/>
    <s v="CB"/>
    <s v="Crab Meat"/>
    <s v="Canned Meat"/>
    <n v="18.399999999999999"/>
    <n v="71"/>
    <x v="142"/>
    <n v="134.55919999999998"/>
    <x v="28"/>
  </r>
  <r>
    <n v="1381"/>
    <x v="149"/>
    <n v="8"/>
    <x v="3"/>
    <s v="123 8th Street"/>
    <s v="Portland"/>
    <s v="OR"/>
    <n v="99999"/>
    <x v="3"/>
    <x v="2"/>
    <x v="3"/>
    <d v="2014-12-10T00:00:00"/>
    <s v="Shipping Company C"/>
    <s v="Elizabeth Andersen"/>
    <s v="123 8th Street"/>
    <s v="Portland"/>
    <s v="OR"/>
    <n v="99999"/>
    <s v="FRANCE"/>
    <s v="Chèque"/>
    <s v="Chocolate"/>
    <s v="Candy"/>
    <n v="12.75"/>
    <n v="41"/>
    <x v="88"/>
    <n v="51.229500000000002"/>
    <x v="4"/>
  </r>
  <r>
    <n v="1057"/>
    <x v="154"/>
    <n v="25"/>
    <x v="14"/>
    <s v="789 25th Street"/>
    <s v="Chicago"/>
    <s v="IL"/>
    <n v="99999"/>
    <x v="1"/>
    <x v="7"/>
    <x v="1"/>
    <d v="2014-03-27T00:00:00"/>
    <s v="Shipping Company A"/>
    <s v="John Rodman"/>
    <s v="789 25th Street"/>
    <s v="Chicago"/>
    <s v="IL"/>
    <n v="99999"/>
    <s v="FRANCE"/>
    <s v="Espèce"/>
    <s v="Scones"/>
    <s v="Baked Goods &amp; Mixes"/>
    <n v="10"/>
    <n v="46"/>
    <x v="283"/>
    <n v="46.46"/>
    <x v="29"/>
  </r>
  <r>
    <n v="1383"/>
    <x v="155"/>
    <n v="7"/>
    <x v="8"/>
    <s v="123 7th Street"/>
    <s v="Boise"/>
    <s v="ID"/>
    <n v="99999"/>
    <x v="8"/>
    <x v="2"/>
    <x v="3"/>
    <m/>
    <m/>
    <s v="Ming-Yang Xie"/>
    <s v="123 7th Street"/>
    <s v="Boise"/>
    <s v="ID"/>
    <n v="99999"/>
    <s v="FRANCE"/>
    <m/>
    <s v="Coffee"/>
    <s v="Beverages"/>
    <n v="46"/>
    <n v="41"/>
    <x v="284"/>
    <n v="194.25800000000004"/>
    <x v="9"/>
  </r>
  <r>
    <n v="1121"/>
    <x v="156"/>
    <n v="25"/>
    <x v="14"/>
    <s v="789 25th Street"/>
    <s v="Chicago"/>
    <s v="IL"/>
    <n v="99999"/>
    <x v="1"/>
    <x v="7"/>
    <x v="1"/>
    <d v="2014-05-27T00:00:00"/>
    <s v="Shipping Company A"/>
    <s v="John Rodman"/>
    <s v="789 25th Street"/>
    <s v="Chicago"/>
    <s v="IL"/>
    <n v="99999"/>
    <s v="FRANCE"/>
    <s v="Espèce"/>
    <s v="Scones"/>
    <s v="Baked Goods &amp; Mixes"/>
    <n v="10"/>
    <n v="66"/>
    <x v="174"/>
    <n v="68.64"/>
    <x v="29"/>
  </r>
  <r>
    <n v="1154"/>
    <x v="157"/>
    <n v="25"/>
    <x v="14"/>
    <s v="789 25th Street"/>
    <s v="Chicago"/>
    <s v="IL"/>
    <n v="99999"/>
    <x v="1"/>
    <x v="7"/>
    <x v="1"/>
    <d v="2014-06-27T00:00:00"/>
    <s v="Shipping Company A"/>
    <s v="John Rodman"/>
    <s v="789 25th Street"/>
    <s v="Chicago"/>
    <s v="IL"/>
    <n v="99999"/>
    <s v="FRANCE"/>
    <s v="Espèce"/>
    <s v="Scones"/>
    <s v="Baked Goods &amp; Mixes"/>
    <n v="10"/>
    <n v="49"/>
    <x v="285"/>
    <n v="47.04"/>
    <x v="29"/>
  </r>
  <r>
    <n v="1181"/>
    <x v="157"/>
    <n v="25"/>
    <x v="14"/>
    <s v="789 25th Street"/>
    <s v="Chicago"/>
    <s v="IL"/>
    <n v="99999"/>
    <x v="1"/>
    <x v="7"/>
    <x v="1"/>
    <d v="2014-06-27T00:00:00"/>
    <s v="Shipping Company A"/>
    <s v="John Rodman"/>
    <s v="789 25th Street"/>
    <s v="Chicago"/>
    <s v="IL"/>
    <n v="99999"/>
    <s v="FRANCE"/>
    <s v="Espèce"/>
    <s v="Cajun Seasoning"/>
    <s v="Condiments"/>
    <n v="22"/>
    <n v="93"/>
    <x v="286"/>
    <n v="200.50800000000001"/>
    <x v="29"/>
  </r>
  <r>
    <n v="1303"/>
    <x v="158"/>
    <n v="26"/>
    <x v="13"/>
    <s v="789 26th Street"/>
    <s v="Miami"/>
    <s v="FL"/>
    <n v="99999"/>
    <x v="12"/>
    <x v="5"/>
    <x v="2"/>
    <d v="2014-10-28T00:00:00"/>
    <s v="Shipping Company C"/>
    <s v="Run Liu"/>
    <s v="789 26th Street"/>
    <s v="Miami"/>
    <s v="FL"/>
    <n v="99999"/>
    <s v="FRANCE"/>
    <s v="CB"/>
    <s v="Olive Oil"/>
    <s v="Oil"/>
    <n v="21.35"/>
    <n v="49"/>
    <x v="287"/>
    <n v="102.5227"/>
    <x v="28"/>
  </r>
  <r>
    <n v="1304"/>
    <x v="158"/>
    <n v="26"/>
    <x v="13"/>
    <s v="789 26th Street"/>
    <s v="Miami"/>
    <s v="FL"/>
    <n v="99999"/>
    <x v="12"/>
    <x v="5"/>
    <x v="2"/>
    <d v="2014-10-28T00:00:00"/>
    <s v="Shipping Company C"/>
    <s v="Run Liu"/>
    <s v="789 26th Street"/>
    <s v="Miami"/>
    <s v="FL"/>
    <n v="99999"/>
    <s v="FRANCE"/>
    <s v="CB"/>
    <s v="Clam Chowder"/>
    <s v="Soups"/>
    <n v="9.65"/>
    <n v="71"/>
    <x v="288"/>
    <n v="65.7744"/>
    <x v="28"/>
  </r>
  <r>
    <n v="1389"/>
    <x v="159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hai"/>
    <s v="Beverages"/>
    <n v="18"/>
    <n v="99"/>
    <x v="289"/>
    <n v="174.63600000000002"/>
    <x v="10"/>
  </r>
  <r>
    <n v="1390"/>
    <x v="159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Coffee"/>
    <s v="Beverages"/>
    <n v="46"/>
    <n v="89"/>
    <x v="290"/>
    <n v="388.93"/>
    <x v="10"/>
  </r>
  <r>
    <n v="1391"/>
    <x v="159"/>
    <n v="1"/>
    <x v="9"/>
    <s v="123 1st Street"/>
    <s v="Seattle"/>
    <s v="WA"/>
    <n v="99999"/>
    <x v="8"/>
    <x v="2"/>
    <x v="3"/>
    <m/>
    <m/>
    <s v="Anna Bedecs"/>
    <s v="123 1st Street"/>
    <s v="Seattle"/>
    <s v="WA"/>
    <n v="99999"/>
    <s v="FRANCE"/>
    <m/>
    <s v="Green Tea"/>
    <s v="Beverages"/>
    <n v="2.99"/>
    <n v="64"/>
    <x v="190"/>
    <n v="19.518720000000002"/>
    <x v="10"/>
  </r>
  <r>
    <n v="1305"/>
    <x v="158"/>
    <n v="26"/>
    <x v="13"/>
    <s v="789 26th Street"/>
    <s v="Miami"/>
    <s v="FL"/>
    <n v="99999"/>
    <x v="12"/>
    <x v="5"/>
    <x v="2"/>
    <d v="2014-10-28T00:00:00"/>
    <s v="Shipping Company C"/>
    <s v="Run Liu"/>
    <s v="789 26th Street"/>
    <s v="Miami"/>
    <s v="FL"/>
    <n v="99999"/>
    <s v="FRANCE"/>
    <s v="CB"/>
    <s v="Crab Meat"/>
    <s v="Canned Meat"/>
    <n v="18.399999999999999"/>
    <n v="10"/>
    <x v="291"/>
    <n v="19.136000000000003"/>
    <x v="28"/>
  </r>
  <r>
    <n v="1344"/>
    <x v="142"/>
    <n v="26"/>
    <x v="13"/>
    <s v="789 26th Street"/>
    <s v="Miami"/>
    <s v="FL"/>
    <n v="99999"/>
    <x v="12"/>
    <x v="5"/>
    <x v="2"/>
    <d v="2014-11-28T00:00:00"/>
    <s v="Shipping Company C"/>
    <s v="Run Liu"/>
    <s v="789 26th Street"/>
    <s v="Miami"/>
    <s v="FL"/>
    <n v="99999"/>
    <s v="FRANCE"/>
    <s v="CB"/>
    <s v="Olive Oil"/>
    <s v="Oil"/>
    <n v="21.35"/>
    <n v="69"/>
    <x v="292"/>
    <n v="153.20760000000004"/>
    <x v="28"/>
  </r>
  <r>
    <n v="1394"/>
    <x v="160"/>
    <n v="9"/>
    <x v="10"/>
    <s v="123 9th Street"/>
    <s v="Salt Lake City"/>
    <s v="UT"/>
    <n v="99999"/>
    <x v="9"/>
    <x v="6"/>
    <x v="0"/>
    <d v="2014-12-11T00:00:00"/>
    <s v="Shipping Company A"/>
    <s v="Sven Mortensen"/>
    <s v="123 9th Street"/>
    <s v="Salt Lake City"/>
    <s v="UT"/>
    <n v="99999"/>
    <s v="FRANCE"/>
    <s v="Chèque"/>
    <s v="Ravioli"/>
    <s v="Pasta"/>
    <n v="19.5"/>
    <n v="20"/>
    <x v="293"/>
    <n v="40.950000000000003"/>
    <x v="11"/>
  </r>
  <r>
    <n v="1395"/>
    <x v="160"/>
    <n v="9"/>
    <x v="10"/>
    <s v="123 9th Street"/>
    <s v="Salt Lake City"/>
    <s v="UT"/>
    <n v="99999"/>
    <x v="9"/>
    <x v="6"/>
    <x v="0"/>
    <d v="2014-12-11T00:00:00"/>
    <s v="Shipping Company A"/>
    <s v="Sven Mortensen"/>
    <s v="123 9th Street"/>
    <s v="Salt Lake City"/>
    <s v="UT"/>
    <n v="99999"/>
    <s v="FRANCE"/>
    <s v="Chèque"/>
    <s v="Mozzarella"/>
    <s v="Dairy Products"/>
    <n v="34.799999999999997"/>
    <n v="69"/>
    <x v="294"/>
    <n v="240.12"/>
    <x v="11"/>
  </r>
  <r>
    <n v="1396"/>
    <x v="153"/>
    <n v="6"/>
    <x v="6"/>
    <s v="123 6th Street"/>
    <s v="Milwaukee"/>
    <s v="WI"/>
    <n v="99999"/>
    <x v="6"/>
    <x v="4"/>
    <x v="3"/>
    <d v="2014-12-08T00:00:00"/>
    <s v="Shipping Company B"/>
    <s v="Francisco Pérez-Olaeta"/>
    <s v="123 6th Street"/>
    <s v="Milwaukee"/>
    <s v="WI"/>
    <n v="99999"/>
    <s v="FRANCE"/>
    <s v="CB"/>
    <s v="Beer"/>
    <s v="Beverages"/>
    <n v="14"/>
    <n v="68"/>
    <x v="295"/>
    <n v="91.391999999999996"/>
    <x v="7"/>
  </r>
  <r>
    <n v="1397"/>
    <x v="149"/>
    <n v="8"/>
    <x v="3"/>
    <s v="123 8th Street"/>
    <s v="Portland"/>
    <s v="OR"/>
    <n v="99999"/>
    <x v="3"/>
    <x v="2"/>
    <x v="3"/>
    <d v="2014-12-10T00:00:00"/>
    <s v="Shipping Company B"/>
    <s v="Elizabeth Andersen"/>
    <s v="123 8th Street"/>
    <s v="Portland"/>
    <s v="OR"/>
    <n v="99999"/>
    <s v="FRANCE"/>
    <s v="Chèque"/>
    <s v="Curry Sauce"/>
    <s v="Sauces"/>
    <n v="40"/>
    <n v="52"/>
    <x v="296"/>
    <n v="203.84"/>
    <x v="4"/>
  </r>
  <r>
    <n v="1398"/>
    <x v="149"/>
    <n v="8"/>
    <x v="3"/>
    <s v="123 8th Street"/>
    <s v="Portland"/>
    <s v="OR"/>
    <n v="99999"/>
    <x v="3"/>
    <x v="2"/>
    <x v="3"/>
    <d v="2014-12-10T00:00:00"/>
    <s v="Shipping Company B"/>
    <s v="Elizabeth Andersen"/>
    <s v="123 8th Street"/>
    <s v="Portland"/>
    <s v="OR"/>
    <n v="99999"/>
    <s v="FRANCE"/>
    <s v="Chèque"/>
    <s v="Chocolate Biscuits Mix"/>
    <s v="Baked Goods &amp; Mixes"/>
    <n v="9.1999999999999993"/>
    <n v="40"/>
    <x v="297"/>
    <n v="38.640000000000008"/>
    <x v="4"/>
  </r>
  <r>
    <n v="1196"/>
    <x v="161"/>
    <n v="25"/>
    <x v="14"/>
    <s v="789 25th Street"/>
    <s v="Chicago"/>
    <s v="IL"/>
    <n v="99999"/>
    <x v="1"/>
    <x v="7"/>
    <x v="1"/>
    <d v="2014-07-27T00:00:00"/>
    <s v="Shipping Company A"/>
    <s v="John Rodman"/>
    <s v="789 25th Street"/>
    <s v="Chicago"/>
    <s v="IL"/>
    <n v="99999"/>
    <s v="FRANCE"/>
    <s v="Espèce"/>
    <s v="Scones"/>
    <s v="Baked Goods &amp; Mixes"/>
    <n v="10"/>
    <n v="34"/>
    <x v="298"/>
    <n v="34.340000000000003"/>
    <x v="29"/>
  </r>
  <r>
    <n v="1345"/>
    <x v="142"/>
    <n v="26"/>
    <x v="13"/>
    <s v="789 26th Street"/>
    <s v="Miami"/>
    <s v="FL"/>
    <n v="99999"/>
    <x v="12"/>
    <x v="5"/>
    <x v="2"/>
    <d v="2014-11-28T00:00:00"/>
    <s v="Shipping Company C"/>
    <s v="Run Liu"/>
    <s v="789 26th Street"/>
    <s v="Miami"/>
    <s v="FL"/>
    <n v="99999"/>
    <s v="FRANCE"/>
    <s v="CB"/>
    <s v="Clam Chowder"/>
    <s v="Soups"/>
    <n v="9.65"/>
    <n v="37"/>
    <x v="299"/>
    <n v="33.919750000000001"/>
    <x v="28"/>
  </r>
  <r>
    <n v="1346"/>
    <x v="142"/>
    <n v="26"/>
    <x v="13"/>
    <s v="789 26th Street"/>
    <s v="Miami"/>
    <s v="FL"/>
    <n v="99999"/>
    <x v="12"/>
    <x v="5"/>
    <x v="2"/>
    <d v="2014-11-28T00:00:00"/>
    <s v="Shipping Company C"/>
    <s v="Run Liu"/>
    <s v="789 26th Street"/>
    <s v="Miami"/>
    <s v="FL"/>
    <n v="99999"/>
    <s v="FRANCE"/>
    <s v="CB"/>
    <s v="Crab Meat"/>
    <s v="Canned Meat"/>
    <n v="18.399999999999999"/>
    <n v="64"/>
    <x v="236"/>
    <n v="118.93759999999999"/>
    <x v="28"/>
  </r>
  <r>
    <n v="1400"/>
    <x v="162"/>
    <n v="26"/>
    <x v="13"/>
    <s v="789 26th Street"/>
    <s v="Miami"/>
    <s v="FL"/>
    <n v="99999"/>
    <x v="12"/>
    <x v="5"/>
    <x v="2"/>
    <d v="2014-12-28T00:00:00"/>
    <s v="Shipping Company C"/>
    <s v="Run Liu"/>
    <s v="789 26th Street"/>
    <s v="Miami"/>
    <s v="FL"/>
    <n v="99999"/>
    <s v="FRANCE"/>
    <s v="CB"/>
    <s v="Olive Oil"/>
    <s v="Oil"/>
    <n v="21.35"/>
    <n v="88"/>
    <x v="300"/>
    <n v="184.12240000000003"/>
    <x v="28"/>
  </r>
  <r>
    <n v="1403"/>
    <x v="151"/>
    <n v="29"/>
    <x v="4"/>
    <s v="789 29th Street"/>
    <s v="Denver"/>
    <s v="CO"/>
    <n v="99999"/>
    <x v="4"/>
    <x v="3"/>
    <x v="0"/>
    <d v="2014-12-31T00:00:00"/>
    <s v="Shipping Company B"/>
    <s v="Soo Jung Lee"/>
    <s v="789 29th Street"/>
    <s v="Denver"/>
    <s v="CO"/>
    <n v="99999"/>
    <s v="FRANCE"/>
    <s v="Chèque"/>
    <s v="Beer"/>
    <s v="Beverages"/>
    <n v="14"/>
    <n v="96"/>
    <x v="301"/>
    <n v="141.12"/>
    <x v="5"/>
  </r>
  <r>
    <n v="1404"/>
    <x v="153"/>
    <n v="6"/>
    <x v="6"/>
    <s v="123 6th Street"/>
    <s v="Milwaukee"/>
    <s v="WI"/>
    <n v="99999"/>
    <x v="6"/>
    <x v="4"/>
    <x v="3"/>
    <d v="2014-12-08T00:00:00"/>
    <s v="Shipping Company C"/>
    <s v="Francisco Pérez-Olaeta"/>
    <s v="123 6th Street"/>
    <s v="Milwaukee"/>
    <s v="WI"/>
    <n v="99999"/>
    <s v="FRANCE"/>
    <s v="Chèque"/>
    <s v="Chocolate"/>
    <s v="Candy"/>
    <n v="12.75"/>
    <n v="12"/>
    <x v="302"/>
    <n v="16.065000000000001"/>
    <x v="7"/>
  </r>
  <r>
    <n v="1241"/>
    <x v="163"/>
    <n v="25"/>
    <x v="14"/>
    <s v="789 25th Street"/>
    <s v="Chicago"/>
    <s v="IL"/>
    <n v="99999"/>
    <x v="1"/>
    <x v="7"/>
    <x v="1"/>
    <d v="2014-08-27T00:00:00"/>
    <s v="Shipping Company A"/>
    <s v="John Rodman"/>
    <s v="789 25th Street"/>
    <s v="Chicago"/>
    <s v="IL"/>
    <n v="99999"/>
    <s v="FRANCE"/>
    <s v="Espèce"/>
    <s v="Scones"/>
    <s v="Baked Goods &amp; Mixes"/>
    <n v="10"/>
    <n v="55"/>
    <x v="140"/>
    <n v="52.25"/>
    <x v="29"/>
  </r>
  <r>
    <n v="1263"/>
    <x v="164"/>
    <n v="25"/>
    <x v="14"/>
    <s v="789 25th Street"/>
    <s v="Chicago"/>
    <s v="IL"/>
    <n v="99999"/>
    <x v="1"/>
    <x v="7"/>
    <x v="1"/>
    <d v="2014-09-27T00:00:00"/>
    <s v="Shipping Company A"/>
    <s v="John Rodman"/>
    <s v="789 25th Street"/>
    <s v="Chicago"/>
    <s v="IL"/>
    <n v="99999"/>
    <s v="FRANCE"/>
    <s v="Espèce"/>
    <s v="Scones"/>
    <s v="Baked Goods &amp; Mixes"/>
    <n v="10"/>
    <n v="94"/>
    <x v="303"/>
    <n v="97.76"/>
    <x v="29"/>
  </r>
  <r>
    <n v="1409"/>
    <x v="149"/>
    <n v="8"/>
    <x v="3"/>
    <s v="123 8th Street"/>
    <s v="Portland"/>
    <s v="OR"/>
    <n v="99999"/>
    <x v="3"/>
    <x v="2"/>
    <x v="3"/>
    <d v="2014-12-10T00:00:00"/>
    <s v="Shipping Company C"/>
    <s v="Elizabeth Andersen"/>
    <s v="123 8th Street"/>
    <s v="Portland"/>
    <s v="OR"/>
    <n v="99999"/>
    <s v="FRANCE"/>
    <s v="CB"/>
    <s v="Mozzarella"/>
    <s v="Dairy Products"/>
    <n v="34.799999999999997"/>
    <n v="100"/>
    <x v="304"/>
    <n v="344.52"/>
    <x v="4"/>
  </r>
  <r>
    <n v="1412"/>
    <x v="152"/>
    <n v="3"/>
    <x v="5"/>
    <s v="123 3rd Street"/>
    <s v="Los Angelas"/>
    <s v="CA"/>
    <n v="99999"/>
    <x v="5"/>
    <x v="0"/>
    <x v="0"/>
    <d v="2014-12-05T00:00:00"/>
    <s v="Shipping Company B"/>
    <s v="Thomas Axerr"/>
    <s v="123 3rd Street"/>
    <s v="Los Angelas"/>
    <s v="CA"/>
    <n v="99999"/>
    <s v="FRANCE"/>
    <s v="Espèce"/>
    <s v="Syrup"/>
    <s v="Condiments"/>
    <n v="10"/>
    <n v="89"/>
    <x v="305"/>
    <n v="87.22"/>
    <x v="6"/>
  </r>
  <r>
    <n v="1413"/>
    <x v="152"/>
    <n v="3"/>
    <x v="5"/>
    <s v="123 3rd Street"/>
    <s v="Los Angelas"/>
    <s v="CA"/>
    <n v="99999"/>
    <x v="5"/>
    <x v="0"/>
    <x v="0"/>
    <d v="2014-12-05T00:00:00"/>
    <s v="Shipping Company B"/>
    <s v="Thomas Axerr"/>
    <s v="123 3rd Street"/>
    <s v="Los Angelas"/>
    <s v="CA"/>
    <n v="99999"/>
    <s v="FRANCE"/>
    <s v="Espèce"/>
    <s v="Curry Sauce"/>
    <s v="Sauces"/>
    <n v="40"/>
    <n v="12"/>
    <x v="61"/>
    <n v="46.56"/>
    <x v="6"/>
  </r>
  <r>
    <n v="1302"/>
    <x v="165"/>
    <n v="25"/>
    <x v="14"/>
    <s v="789 25th Street"/>
    <s v="Chicago"/>
    <s v="IL"/>
    <n v="99999"/>
    <x v="1"/>
    <x v="7"/>
    <x v="1"/>
    <d v="2014-10-27T00:00:00"/>
    <s v="Shipping Company A"/>
    <s v="John Rodman"/>
    <s v="789 25th Street"/>
    <s v="Chicago"/>
    <s v="IL"/>
    <n v="99999"/>
    <s v="FRANCE"/>
    <s v="Espèce"/>
    <s v="Scones"/>
    <s v="Baked Goods &amp; Mixes"/>
    <n v="10"/>
    <n v="90"/>
    <x v="306"/>
    <n v="87.3"/>
    <x v="29"/>
  </r>
  <r>
    <n v="1343"/>
    <x v="166"/>
    <n v="25"/>
    <x v="14"/>
    <s v="789 25th Street"/>
    <s v="Chicago"/>
    <s v="IL"/>
    <n v="99999"/>
    <x v="1"/>
    <x v="7"/>
    <x v="1"/>
    <d v="2014-11-27T00:00:00"/>
    <s v="Shipping Company A"/>
    <s v="John Rodman"/>
    <s v="789 25th Street"/>
    <s v="Chicago"/>
    <s v="IL"/>
    <n v="99999"/>
    <s v="FRANCE"/>
    <s v="Espèce"/>
    <s v="Scones"/>
    <s v="Baked Goods &amp; Mixes"/>
    <n v="10"/>
    <n v="99"/>
    <x v="83"/>
    <n v="102.96000000000001"/>
    <x v="29"/>
  </r>
  <r>
    <n v="1401"/>
    <x v="162"/>
    <n v="26"/>
    <x v="13"/>
    <s v="789 26th Street"/>
    <s v="Miami"/>
    <s v="FL"/>
    <n v="99999"/>
    <x v="12"/>
    <x v="5"/>
    <x v="2"/>
    <d v="2014-12-28T00:00:00"/>
    <s v="Shipping Company C"/>
    <s v="Run Liu"/>
    <s v="789 26th Street"/>
    <s v="Miami"/>
    <s v="FL"/>
    <n v="99999"/>
    <s v="FRANCE"/>
    <s v="CB"/>
    <s v="Clam Chowder"/>
    <s v="Soups"/>
    <n v="9.65"/>
    <n v="46"/>
    <x v="118"/>
    <n v="42.614400000000003"/>
    <x v="28"/>
  </r>
  <r>
    <n v="1421"/>
    <x v="159"/>
    <n v="1"/>
    <x v="9"/>
    <s v="123 1st Street"/>
    <s v="Seattle"/>
    <s v="WA"/>
    <n v="99999"/>
    <x v="8"/>
    <x v="2"/>
    <x v="3"/>
    <m/>
    <s v="Shipping Company C"/>
    <s v="Anna Bedecs"/>
    <s v="123 1st Street"/>
    <s v="Seattle"/>
    <s v="WA"/>
    <n v="99999"/>
    <s v="FRANCE"/>
    <m/>
    <s v="Crab Meat"/>
    <s v="Canned Meat"/>
    <n v="18.399999999999999"/>
    <n v="45"/>
    <x v="307"/>
    <n v="81.143999999999991"/>
    <x v="10"/>
  </r>
  <r>
    <n v="1402"/>
    <x v="162"/>
    <n v="26"/>
    <x v="13"/>
    <s v="789 26th Street"/>
    <s v="Miami"/>
    <s v="FL"/>
    <n v="99999"/>
    <x v="12"/>
    <x v="5"/>
    <x v="2"/>
    <d v="2014-12-28T00:00:00"/>
    <s v="Shipping Company C"/>
    <s v="Run Liu"/>
    <s v="789 26th Street"/>
    <s v="Miami"/>
    <s v="FL"/>
    <n v="99999"/>
    <s v="FRANCE"/>
    <s v="CB"/>
    <s v="Crab Meat"/>
    <s v="Canned Meat"/>
    <n v="18.399999999999999"/>
    <n v="93"/>
    <x v="308"/>
    <n v="167.69759999999999"/>
    <x v="28"/>
  </r>
  <r>
    <n v="1423"/>
    <x v="160"/>
    <n v="9"/>
    <x v="10"/>
    <s v="123 9th Street"/>
    <s v="Salt Lake City"/>
    <s v="UT"/>
    <n v="99999"/>
    <x v="9"/>
    <x v="6"/>
    <x v="0"/>
    <d v="2014-12-11T00:00:00"/>
    <s v="Shipping Company A"/>
    <s v="Sven Mortensen"/>
    <s v="123 9th Street"/>
    <s v="Salt Lake City"/>
    <s v="UT"/>
    <n v="99999"/>
    <s v="FRANCE"/>
    <s v="Chèque"/>
    <s v="Clam Chowder"/>
    <s v="Soups"/>
    <n v="9.65"/>
    <n v="18"/>
    <x v="309"/>
    <n v="16.5015"/>
    <x v="11"/>
  </r>
  <r>
    <n v="1424"/>
    <x v="153"/>
    <n v="6"/>
    <x v="6"/>
    <s v="123 6th Street"/>
    <s v="Milwaukee"/>
    <s v="WI"/>
    <n v="99999"/>
    <x v="6"/>
    <x v="4"/>
    <x v="3"/>
    <d v="2014-12-08T00:00:00"/>
    <s v="Shipping Company B"/>
    <s v="Francisco Pérez-Olaeta"/>
    <s v="123 6th Street"/>
    <s v="Milwaukee"/>
    <s v="WI"/>
    <n v="99999"/>
    <s v="FRANCE"/>
    <s v="CB"/>
    <s v="Chocolate"/>
    <s v="Candy"/>
    <n v="12.75"/>
    <n v="41"/>
    <x v="88"/>
    <n v="50.706750000000007"/>
    <x v="7"/>
  </r>
  <r>
    <n v="1425"/>
    <x v="149"/>
    <n v="8"/>
    <x v="3"/>
    <s v="123 8th Street"/>
    <s v="Portland"/>
    <s v="OR"/>
    <n v="99999"/>
    <x v="3"/>
    <x v="2"/>
    <x v="3"/>
    <d v="2014-12-10T00:00:00"/>
    <s v="Shipping Company B"/>
    <s v="Elizabeth Andersen"/>
    <s v="123 8th Street"/>
    <s v="Portland"/>
    <s v="OR"/>
    <n v="99999"/>
    <s v="FRANCE"/>
    <s v="Chèque"/>
    <s v="Chocolate"/>
    <s v="Candy"/>
    <n v="12.75"/>
    <n v="19"/>
    <x v="109"/>
    <n v="23.982750000000003"/>
    <x v="4"/>
  </r>
  <r>
    <n v="1399"/>
    <x v="167"/>
    <n v="25"/>
    <x v="14"/>
    <s v="789 25th Street"/>
    <s v="Chicago"/>
    <s v="IL"/>
    <n v="99999"/>
    <x v="1"/>
    <x v="7"/>
    <x v="1"/>
    <d v="2014-12-27T00:00:00"/>
    <s v="Shipping Company A"/>
    <s v="John Rodman"/>
    <s v="789 25th Street"/>
    <s v="Chicago"/>
    <s v="IL"/>
    <n v="99999"/>
    <s v="FRANCE"/>
    <s v="Espèce"/>
    <s v="Scones"/>
    <s v="Baked Goods &amp; Mixes"/>
    <n v="10"/>
    <n v="100"/>
    <x v="176"/>
    <n v="98"/>
    <x v="29"/>
  </r>
  <r>
    <n v="1427"/>
    <x v="162"/>
    <n v="26"/>
    <x v="13"/>
    <s v="789 26th Street"/>
    <s v="Miami"/>
    <s v="FL"/>
    <n v="99999"/>
    <x v="12"/>
    <x v="5"/>
    <x v="2"/>
    <d v="2014-12-28T00:00:00"/>
    <s v="Shipping Company C"/>
    <s v="Run Liu"/>
    <s v="789 26th Street"/>
    <s v="Miami"/>
    <s v="FL"/>
    <n v="99999"/>
    <s v="FRANCE"/>
    <s v="CB"/>
    <s v="Boysenberry Spread"/>
    <s v="Jams, Preserves"/>
    <n v="25"/>
    <n v="13"/>
    <x v="310"/>
    <n v="32.174999999999997"/>
    <x v="28"/>
  </r>
  <r>
    <n v="1428"/>
    <x v="151"/>
    <n v="29"/>
    <x v="4"/>
    <s v="789 29th Street"/>
    <s v="Denver"/>
    <s v="CO"/>
    <n v="99999"/>
    <x v="4"/>
    <x v="3"/>
    <x v="0"/>
    <d v="2014-12-31T00:00:00"/>
    <s v="Shipping Company B"/>
    <s v="Soo Jung Lee"/>
    <s v="789 29th Street"/>
    <s v="Denver"/>
    <s v="CO"/>
    <n v="99999"/>
    <s v="FRANCE"/>
    <s v="Chèque"/>
    <s v="Fruit Cocktail"/>
    <s v="Fruit &amp; Veg"/>
    <n v="39"/>
    <n v="54"/>
    <x v="311"/>
    <n v="214.81200000000004"/>
    <x v="5"/>
  </r>
  <r>
    <n v="1429"/>
    <x v="153"/>
    <n v="6"/>
    <x v="6"/>
    <s v="123 6th Street"/>
    <s v="Milwaukee"/>
    <s v="WI"/>
    <n v="99999"/>
    <x v="6"/>
    <x v="4"/>
    <x v="3"/>
    <d v="2014-12-08T00:00:00"/>
    <s v="Shipping Company C"/>
    <s v="Francisco Pérez-Olaeta"/>
    <s v="123 6th Street"/>
    <s v="Milwaukee"/>
    <s v="WI"/>
    <n v="99999"/>
    <s v="FRANCE"/>
    <s v="Chèque"/>
    <s v="Dried Pears"/>
    <s v="Dried Fruit &amp; Nuts"/>
    <n v="30"/>
    <n v="33"/>
    <x v="83"/>
    <n v="95.039999999999992"/>
    <x v="7"/>
  </r>
  <r>
    <n v="1430"/>
    <x v="153"/>
    <n v="6"/>
    <x v="6"/>
    <s v="123 6th Street"/>
    <s v="Milwaukee"/>
    <s v="WI"/>
    <n v="99999"/>
    <x v="6"/>
    <x v="4"/>
    <x v="3"/>
    <d v="2014-12-08T00:00:00"/>
    <s v="Shipping Company C"/>
    <s v="Francisco Pérez-Olaeta"/>
    <s v="123 6th Street"/>
    <s v="Milwaukee"/>
    <s v="WI"/>
    <n v="99999"/>
    <s v="FRANCE"/>
    <s v="Chèque"/>
    <s v="Dried Apples"/>
    <s v="Dried Fruit &amp; Nuts"/>
    <n v="53"/>
    <n v="34"/>
    <x v="312"/>
    <n v="185.60600000000002"/>
    <x v="7"/>
  </r>
  <r>
    <n v="1426"/>
    <x v="167"/>
    <n v="25"/>
    <x v="14"/>
    <s v="789 25th Street"/>
    <s v="Chicago"/>
    <s v="IL"/>
    <n v="99999"/>
    <x v="1"/>
    <x v="7"/>
    <x v="1"/>
    <d v="2014-12-27T00:00:00"/>
    <s v="Shipping Company A"/>
    <s v="John Rodman"/>
    <s v="789 25th Street"/>
    <s v="Chicago"/>
    <s v="IL"/>
    <n v="99999"/>
    <s v="FRANCE"/>
    <s v="Espèce"/>
    <s v="Cajun Seasoning"/>
    <s v="Condiments"/>
    <n v="22"/>
    <n v="65"/>
    <x v="313"/>
    <n v="138.71"/>
    <x v="29"/>
  </r>
  <r>
    <n v="1432"/>
    <x v="152"/>
    <n v="3"/>
    <x v="5"/>
    <s v="123 3rd Street"/>
    <s v="Los Angelas"/>
    <s v="CA"/>
    <n v="99999"/>
    <x v="5"/>
    <x v="0"/>
    <x v="0"/>
    <m/>
    <m/>
    <s v="Thomas Axerr"/>
    <s v="123 3rd Street"/>
    <s v="Los Angelas"/>
    <s v="CA"/>
    <n v="99999"/>
    <s v="FRANCE"/>
    <m/>
    <s v="Green Tea"/>
    <s v="Beverages"/>
    <n v="2.99"/>
    <n v="24"/>
    <x v="314"/>
    <n v="7.1042400000000008"/>
    <x v="6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C60796-60F6-4D4D-98F1-1D9C43FE62B9}" name="tcd_Revenue_par_Client" cacheId="0" applyNumberFormats="0" applyBorderFormats="0" applyFontFormats="0" applyPatternFormats="0" applyAlignmentFormats="0" applyWidthHeightFormats="1" dataCaption="Valeurs" updatedVersion="8" minRefreshableVersion="5" showDrill="0" rowGrandTotals="0" colGrandTotals="0" itemPrintTitles="1" createdVersion="5" indent="0" outline="1" outlineData="1" multipleFieldFilters="0" chartFormat="4" rowHeaderCaption="Société">
  <location ref="E29:H44" firstHeaderRow="0" firstDataRow="1" firstDataCol="1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axis="axisRow"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multipleItemSelectionAllowed="1" showAll="0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</pivotFields>
  <rowFields count="1">
    <field x="3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</rowItems>
  <colFields count="1">
    <field x="-2"/>
  </colFields>
  <colItems count="3">
    <i>
      <x/>
    </i>
    <i i="1">
      <x v="1"/>
    </i>
    <i i="2">
      <x v="2"/>
    </i>
  </colItems>
  <dataFields count="3">
    <dataField name="Nb Cmde" fld="24" subtotal="count" baseField="0" baseItem="0"/>
    <dataField name=" Revenue" fld="24" baseField="3" baseItem="0" numFmtId="166"/>
    <dataField name="KPI" fld="24" baseField="3" baseItem="0"/>
  </dataFields>
  <formats count="26">
    <format dxfId="92">
      <pivotArea type="all" dataOnly="0" outline="0" fieldPosition="0"/>
    </format>
    <format dxfId="91">
      <pivotArea dataOnly="0" labelOnly="1" outline="0" axis="axisValues" fieldPosition="0"/>
    </format>
    <format dxfId="90">
      <pivotArea outline="0" collapsedLevelsAreSubtotals="1" fieldPosition="0"/>
    </format>
    <format dxfId="89">
      <pivotArea dataOnly="0" labelOnly="1" fieldPosition="0">
        <references count="1">
          <reference field="3" count="0"/>
        </references>
      </pivotArea>
    </format>
    <format dxfId="88">
      <pivotArea field="3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6">
      <pivotArea field="3" type="button" dataOnly="0" labelOnly="1" outline="0" axis="axisRow" fieldPosition="0"/>
    </format>
    <format dxfId="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82">
      <pivotArea outline="0" fieldPosition="0">
        <references count="1">
          <reference field="4294967294" count="1">
            <x v="1"/>
          </reference>
        </references>
      </pivotArea>
    </format>
    <format dxfId="81">
      <pivotArea type="all" dataOnly="0" outline="0" fieldPosition="0"/>
    </format>
    <format dxfId="80">
      <pivotArea outline="0" collapsedLevelsAreSubtotals="1" fieldPosition="0"/>
    </format>
    <format dxfId="79">
      <pivotArea dataOnly="0" labelOnly="1" fieldPosition="0">
        <references count="1">
          <reference field="3" count="0"/>
        </references>
      </pivotArea>
    </format>
    <format dxfId="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4">
      <pivotArea field="3" type="button" dataOnly="0" labelOnly="1" outline="0" axis="axisRow" fieldPosition="0"/>
    </format>
    <format dxfId="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">
      <pivotArea field="3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9">
      <pivotArea outline="0" collapsedLevelsAreSubtotals="1" fieldPosition="0"/>
    </format>
    <format dxfId="68">
      <pivotArea dataOnly="0" labelOnly="1" fieldPosition="0">
        <references count="1">
          <reference field="3" count="0"/>
        </references>
      </pivotArea>
    </format>
    <format dxfId="67">
      <pivotArea dataOnly="0" labelOnly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7ED7A6-79C7-4F2C-8714-D400446A7709}" name="tcd_Ventes_Commerciaux" cacheId="0" applyNumberFormats="0" applyBorderFormats="0" applyFontFormats="0" applyPatternFormats="0" applyAlignmentFormats="0" applyWidthHeightFormats="1" dataCaption="Valeurs" updatedVersion="8" minRefreshableVersion="5" rowGrandTotals="0" colGrandTotals="0" itemPrintTitles="1" createdVersion="5" indent="0" outline="1" outlineData="1" multipleFieldFilters="0" chartFormat="9" rowHeaderCaption="Commerciaux">
  <location ref="U3:V11" firstHeaderRow="1" firstDataRow="1" firstDataCol="1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axis="axisRow" showAll="0" sortType="descending">
      <items count="9">
        <item x="1"/>
        <item x="5"/>
        <item x="3"/>
        <item x="7"/>
        <item x="0"/>
        <item x="4"/>
        <item x="2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multipleItemSelectionAllowed="1" showAll="0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Fields count="1">
    <field x="9"/>
  </rowFields>
  <rowItems count="8">
    <i>
      <x v="6"/>
    </i>
    <i>
      <x v="1"/>
    </i>
    <i>
      <x/>
    </i>
    <i>
      <x v="4"/>
    </i>
    <i>
      <x v="3"/>
    </i>
    <i>
      <x v="5"/>
    </i>
    <i>
      <x v="7"/>
    </i>
    <i>
      <x v="2"/>
    </i>
  </rowItems>
  <colItems count="1">
    <i/>
  </colItems>
  <dataFields count="1">
    <dataField name="  Revenu" fld="24" showDataAs="percentOfTotal" baseField="9" baseItem="2" numFmtId="10"/>
  </dataFields>
  <formats count="8">
    <format dxfId="48">
      <pivotArea type="all" dataOnly="0" outline="0" fieldPosition="0"/>
    </format>
    <format dxfId="47">
      <pivotArea outline="0" collapsedLevelsAreSubtotals="1" fieldPosition="0"/>
    </format>
    <format dxfId="46">
      <pivotArea field="3" type="button" dataOnly="0" labelOnly="1" outline="0"/>
    </format>
    <format dxfId="45">
      <pivotArea dataOnly="0" labelOnly="1" outline="0" axis="axisValues" fieldPosition="0"/>
    </format>
    <format dxfId="44">
      <pivotArea outline="0" fieldPosition="0">
        <references count="1">
          <reference field="4294967294" count="1">
            <x v="0"/>
          </reference>
        </references>
      </pivotArea>
    </format>
    <format dxfId="43">
      <pivotArea dataOnly="0" labelOnly="1" outline="0" axis="axisValues" fieldPosition="0"/>
    </format>
    <format dxfId="42">
      <pivotArea field="9" type="button" dataOnly="0" labelOnly="1" outline="0" axis="axisRow" fieldPosition="0"/>
    </format>
    <format dxfId="41">
      <pivotArea dataOnly="0" labelOnly="1" outline="0" axis="axisValues" fieldPosition="0"/>
    </format>
  </formats>
  <chartFormats count="2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F24299-4837-4228-851B-19D40657D047}" name="Tableau croisé dynamique6" cacheId="0" applyNumberFormats="0" applyBorderFormats="0" applyFontFormats="0" applyPatternFormats="0" applyAlignmentFormats="0" applyWidthHeightFormats="1" dataCaption="Valeurs" updatedVersion="8" minRefreshableVersion="5" useAutoFormatting="1" rowGrandTotals="0" colGrandTotals="0" itemPrintTitles="1" createdVersion="5" indent="0" outline="1" outlineData="1" multipleFieldFilters="0" chartFormat="4" rowHeaderCaption="Société">
  <location ref="S3:S18" firstHeaderRow="1" firstDataRow="1" firstDataCol="1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axis="axisRow"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multipleItemSelectionAllowed="1" showAll="0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3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</rowItems>
  <colItems count="1">
    <i/>
  </colItems>
  <formats count="4">
    <format dxfId="52">
      <pivotArea type="all" dataOnly="0" outline="0" fieldPosition="0"/>
    </format>
    <format dxfId="51">
      <pivotArea outline="0" collapsedLevelsAreSubtotals="1" fieldPosition="0"/>
    </format>
    <format dxfId="50">
      <pivotArea dataOnly="0" labelOnly="1" outline="0" axis="axisValues" fieldPosition="0"/>
    </format>
    <format dxfId="49">
      <pivotArea field="3" type="button" dataOnly="0" labelOnly="1" outline="0" axis="axisRow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6000000}" name="tcd_Ventes_Mois" cacheId="0" applyNumberFormats="0" applyBorderFormats="0" applyFontFormats="0" applyPatternFormats="0" applyAlignmentFormats="0" applyWidthHeightFormats="1" dataCaption="Valeurs" updatedVersion="8" minRefreshableVersion="5" rowGrandTotals="0" colGrandTotals="0" itemPrintTitles="1" createdVersion="5" indent="0" outline="1" outlineData="1" multipleFieldFilters="0" chartFormat="13" rowHeaderCaption="Month">
  <location ref="N3:O15" firstHeaderRow="1" firstDataRow="1" firstDataCol="1"/>
  <pivotFields count="27">
    <pivotField showAll="0"/>
    <pivotField axis="axisRow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multipleItemSelectionAllowed="1" showAll="0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Fields count="1">
    <field x="1"/>
  </rowFields>
  <rowItems count="12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</rowItems>
  <colItems count="1">
    <i/>
  </colItems>
  <dataFields count="1">
    <dataField name=" Revenue" fld="24" baseField="1" baseItem="1" numFmtId="166"/>
  </dataFields>
  <formats count="5">
    <format dxfId="57">
      <pivotArea type="all" dataOnly="0" outline="0" fieldPosition="0"/>
    </format>
    <format dxfId="56">
      <pivotArea outline="0" collapsedLevelsAreSubtotals="1" fieldPosition="0"/>
    </format>
    <format dxfId="55">
      <pivotArea dataOnly="0" labelOnly="1" grandRow="1" outline="0" fieldPosition="0"/>
    </format>
    <format dxfId="54">
      <pivotArea field="1" type="button" dataOnly="0" labelOnly="1" outline="0" axis="axisRow" fieldPosition="0"/>
    </format>
    <format dxfId="53">
      <pivotArea dataOnly="0" labelOnly="1" outline="0" axis="axisValues" fieldPosition="0"/>
    </format>
  </formats>
  <chartFormats count="2">
    <chartFormat chart="8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3000000}" name="tcd_Ventes_Top5_Client" cacheId="0" applyNumberFormats="0" applyBorderFormats="0" applyFontFormats="0" applyPatternFormats="0" applyAlignmentFormats="0" applyWidthHeightFormats="1" dataCaption="Valeurs" updatedVersion="8" minRefreshableVersion="5" rowGrandTotals="0" colGrandTotals="0" itemPrintTitles="1" createdVersion="5" indent="0" outline="1" outlineData="1" multipleFieldFilters="0" chartFormat="14" rowHeaderCaption="Société">
  <location ref="K3:L18" firstHeaderRow="1" firstDataRow="1" firstDataCol="1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axis="axisRow" showAll="0" sortType="descending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multipleItemSelectionAllowed="1" showAll="0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Fields count="1">
    <field x="3"/>
  </rowFields>
  <rowItems count="15">
    <i>
      <x v="5"/>
    </i>
    <i>
      <x v="8"/>
    </i>
    <i>
      <x v="2"/>
    </i>
    <i>
      <x v="6"/>
    </i>
    <i>
      <x/>
    </i>
    <i>
      <x v="9"/>
    </i>
    <i>
      <x v="10"/>
    </i>
    <i>
      <x v="14"/>
    </i>
    <i>
      <x v="3"/>
    </i>
    <i>
      <x v="11"/>
    </i>
    <i>
      <x v="7"/>
    </i>
    <i>
      <x v="4"/>
    </i>
    <i>
      <x v="12"/>
    </i>
    <i>
      <x v="13"/>
    </i>
    <i>
      <x v="1"/>
    </i>
  </rowItems>
  <colItems count="1">
    <i/>
  </colItems>
  <dataFields count="1">
    <dataField name=" Revenue" fld="24" baseField="3" baseItem="5" numFmtId="166"/>
  </dataFields>
  <formats count="5">
    <format dxfId="4">
      <pivotArea type="all" dataOnly="0" outline="0" fieldPosition="0"/>
    </format>
    <format dxfId="3">
      <pivotArea outline="0" collapsedLevelsAreSubtotals="1" fieldPosition="0"/>
    </format>
    <format dxfId="2">
      <pivotArea dataOnly="0" labelOnly="1" fieldPosition="0">
        <references count="1">
          <reference field="3" count="5">
            <x v="0"/>
            <x v="2"/>
            <x v="5"/>
            <x v="6"/>
            <x v="8"/>
          </reference>
        </references>
      </pivotArea>
    </format>
    <format dxfId="1">
      <pivotArea field="3" type="button" dataOnly="0" labelOnly="1" outline="0" axis="axisRow" fieldPosition="0"/>
    </format>
    <format dxfId="0">
      <pivotArea dataOnly="0" labelOnly="1" outline="0" axis="axisValues" fieldPosition="0"/>
    </format>
  </formats>
  <chartFormats count="1"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1" type="dateBetween" evalOrder="-1" id="170" name="Date Cdme">
      <autoFilter ref="A1">
        <filterColumn colId="0">
          <customFilters and="1">
            <customFilter operator="greaterThanOrEqual" val="44197"/>
            <customFilter operator="lessThanOrEqual" val="44561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5000000}" name="tcd_Total_Commande" cacheId="0" applyNumberFormats="0" applyBorderFormats="0" applyFontFormats="0" applyPatternFormats="0" applyAlignmentFormats="0" applyWidthHeightFormats="1" dataCaption="Valeurs" updatedVersion="8" minRefreshableVersion="5" itemPrintTitles="1" createdVersion="5" indent="0" outline="1" outlineData="1" multipleFieldFilters="0" chartFormat="10" rowHeaderCaption="Région">
  <location ref="Q8:Q9" firstHeaderRow="1" firstDataRow="1" firstDataCol="0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showAll="0" sortType="ascending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Items count="1">
    <i/>
  </rowItems>
  <colItems count="1">
    <i/>
  </colItems>
  <dataFields count="1">
    <dataField name="Nbre de Cmde" fld="24" subtotal="count" baseField="0" baseItem="0" numFmtId="170"/>
  </dataFields>
  <formats count="4">
    <format dxfId="8">
      <pivotArea outline="0" collapsedLevelsAreSubtotals="1" fieldPosition="0"/>
    </format>
    <format dxfId="7">
      <pivotArea type="all" dataOnly="0" outline="0" fieldPosition="0"/>
    </format>
    <format dxfId="6">
      <pivotArea outline="0" collapsedLevelsAreSubtotals="1" fieldPosition="0"/>
    </format>
    <format dxfId="5">
      <pivotArea dataOnly="0" labelOnly="1" outline="0" axis="axisValues" fieldPosition="0"/>
    </format>
  </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ED27CA-B089-4A58-A0F6-6FAC3285944B}" name="tcd_Vente_Secteur" cacheId="0" applyNumberFormats="0" applyBorderFormats="0" applyFontFormats="0" applyPatternFormats="0" applyAlignmentFormats="0" applyWidthHeightFormats="1" dataCaption="Valeurs" updatedVersion="8" minRefreshableVersion="5" rowGrandTotals="0" colGrandTotals="0" itemPrintTitles="1" createdVersion="5" indent="0" outline="1" outlineData="1" multipleFieldFilters="0" chartFormat="7" rowHeaderCaption="Secteurs">
  <location ref="X3:Y7" firstHeaderRow="1" firstDataRow="1" firstDataCol="1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axis="axisRow" multipleItemSelectionAllowed="1" showAll="0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Fields count="1">
    <field x="10"/>
  </rowFields>
  <rowItems count="4">
    <i>
      <x/>
    </i>
    <i>
      <x v="1"/>
    </i>
    <i>
      <x v="2"/>
    </i>
    <i>
      <x v="3"/>
    </i>
  </rowItems>
  <colItems count="1">
    <i/>
  </colItems>
  <dataFields count="1">
    <dataField name=" Revenue" fld="24" baseField="10" baseItem="0" numFmtId="166"/>
  </dataFields>
  <formats count="6">
    <format dxfId="14">
      <pivotArea type="all" dataOnly="0" outline="0" fieldPosition="0"/>
    </format>
    <format dxfId="13">
      <pivotArea outline="0" collapsedLevelsAreSubtotals="1" fieldPosition="0"/>
    </format>
    <format dxfId="12">
      <pivotArea field="3" type="button" dataOnly="0" labelOnly="1" outline="0"/>
    </format>
    <format dxfId="11">
      <pivotArea outline="0" fieldPosition="0">
        <references count="1">
          <reference field="4294967294" count="1">
            <x v="0"/>
          </reference>
        </references>
      </pivotArea>
    </format>
    <format dxfId="10">
      <pivotArea field="10" type="button" dataOnly="0" labelOnly="1" outline="0" axis="axisRow" fieldPosition="0"/>
    </format>
    <format dxfId="9">
      <pivotArea dataOnly="0" labelOnly="1" outline="0" axis="axisValues" fieldPosition="0"/>
    </format>
  </formats>
  <chartFormats count="6">
    <chartFormat chart="6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7">
      <pivotArea type="data" outline="0" fieldPosition="0">
        <references count="2">
          <reference field="4294967294" count="1" selected="0">
            <x v="0"/>
          </reference>
          <reference field="10" count="1" selected="0">
            <x v="0"/>
          </reference>
        </references>
      </pivotArea>
    </chartFormat>
    <chartFormat chart="6" format="8">
      <pivotArea type="data" outline="0" fieldPosition="0">
        <references count="2">
          <reference field="4294967294" count="1" selected="0">
            <x v="0"/>
          </reference>
          <reference field="10" count="1" selected="0">
            <x v="1"/>
          </reference>
        </references>
      </pivotArea>
    </chartFormat>
    <chartFormat chart="6" format="9">
      <pivotArea type="data" outline="0" fieldPosition="0">
        <references count="2">
          <reference field="4294967294" count="1" selected="0">
            <x v="0"/>
          </reference>
          <reference field="10" count="1" selected="0">
            <x v="2"/>
          </reference>
        </references>
      </pivotArea>
    </chartFormat>
    <chartFormat chart="6" format="10">
      <pivotArea type="data" outline="0" fieldPosition="0">
        <references count="2">
          <reference field="4294967294" count="1" selected="0">
            <x v="0"/>
          </reference>
          <reference field="10" count="1" selected="0">
            <x v="3"/>
          </reference>
        </references>
      </pivotArea>
    </chartFormat>
    <chartFormat chart="6" format="1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1000000}" name="Tableau croisé dynamique10" cacheId="0" applyNumberFormats="0" applyBorderFormats="0" applyFontFormats="0" applyPatternFormats="0" applyAlignmentFormats="0" applyWidthHeightFormats="1" dataCaption="Valeurs" updatedVersion="8" minRefreshableVersion="5" useAutoFormatting="1" itemPrintTitles="1" createdVersion="5" indent="0" outline="1" outlineData="1" multipleFieldFilters="0" chartFormat="13" rowHeaderCaption="Tranche">
  <location ref="H3:I9" firstHeaderRow="1" firstDataRow="1" firstDataCol="1"/>
  <pivotFields count="27">
    <pivotField showAll="0"/>
    <pivotField numFmtId="169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multipleItemSelectionAllowed="1" showAll="0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ascending">
      <items count="7">
        <item x="0"/>
        <item x="1"/>
        <item x="2"/>
        <item x="3"/>
        <item x="4"/>
        <item x="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Fields count="1">
    <field x="24"/>
  </rowFields>
  <rowItems count="6">
    <i>
      <x v="5"/>
    </i>
    <i>
      <x v="4"/>
    </i>
    <i>
      <x v="3"/>
    </i>
    <i>
      <x v="2"/>
    </i>
    <i>
      <x v="1"/>
    </i>
    <i t="grand">
      <x/>
    </i>
  </rowItems>
  <colItems count="1">
    <i/>
  </colItems>
  <dataFields count="1">
    <dataField name=" Revenue" fld="24" subtotal="count" baseField="24" baseItem="0"/>
  </dataFields>
  <formats count="6">
    <format dxfId="20">
      <pivotArea type="all" dataOnly="0" outline="0" fieldPosition="0"/>
    </format>
    <format dxfId="19">
      <pivotArea outline="0" collapsedLevelsAreSubtotals="1" fieldPosition="0"/>
    </format>
    <format dxfId="18">
      <pivotArea field="24" type="button" dataOnly="0" labelOnly="1" outline="0" axis="axisRow" fieldPosition="0"/>
    </format>
    <format dxfId="17">
      <pivotArea dataOnly="0" labelOnly="1" fieldPosition="0">
        <references count="1">
          <reference field="24" count="5">
            <x v="1"/>
            <x v="2"/>
            <x v="3"/>
            <x v="4"/>
            <x v="5"/>
          </reference>
        </references>
      </pivotArea>
    </format>
    <format dxfId="16">
      <pivotArea dataOnly="0" labelOnly="1" grandRow="1" outline="0" fieldPosition="0"/>
    </format>
    <format dxfId="15">
      <pivotArea dataOnly="0" labelOnly="1" outline="0" axis="axisValues" fieldPosition="0"/>
    </format>
  </formats>
  <chartFormats count="2"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4000000}" name="Tableau croisé dynamique4" cacheId="0" applyNumberFormats="0" applyBorderFormats="0" applyFontFormats="0" applyPatternFormats="0" applyAlignmentFormats="0" applyWidthHeightFormats="1" dataCaption="Valeurs" updatedVersion="8" minRefreshableVersion="5" useAutoFormatting="1" itemPrintTitles="1" createdVersion="5" indent="0" outline="1" outlineData="1" multipleFieldFilters="0" chartFormat="10" rowHeaderCaption="Region">
  <location ref="E3:F8" firstHeaderRow="1" firstDataRow="1" firstDataCol="1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axis="axisRow" showAll="0" sortType="descending">
      <items count="5">
        <item x="1"/>
        <item x="3"/>
        <item x="0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Fields count="1">
    <field x="10"/>
  </rowFields>
  <rowItems count="5">
    <i>
      <x v="1"/>
    </i>
    <i>
      <x/>
    </i>
    <i>
      <x v="3"/>
    </i>
    <i>
      <x v="2"/>
    </i>
    <i t="grand">
      <x/>
    </i>
  </rowItems>
  <colItems count="1">
    <i/>
  </colItems>
  <dataFields count="1">
    <dataField name=" Revenue" fld="24" baseField="10" baseItem="0" numFmtId="166"/>
  </dataFields>
  <formats count="6">
    <format dxfId="26">
      <pivotArea type="all" dataOnly="0" outline="0" fieldPosition="0"/>
    </format>
    <format dxfId="25">
      <pivotArea outline="0" collapsedLevelsAreSubtotals="1" fieldPosition="0"/>
    </format>
    <format dxfId="24">
      <pivotArea field="10" type="button" dataOnly="0" labelOnly="1" outline="0" axis="axisRow" fieldPosition="0"/>
    </format>
    <format dxfId="23">
      <pivotArea dataOnly="0" labelOnly="1" fieldPosition="0">
        <references count="1">
          <reference field="10" count="0"/>
        </references>
      </pivotArea>
    </format>
    <format dxfId="22">
      <pivotArea dataOnly="0" labelOnly="1" grandRow="1" outline="0" fieldPosition="0"/>
    </format>
    <format dxfId="21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2000000}" name="Tableau croisé dynamique2" cacheId="0" applyNumberFormats="0" applyBorderFormats="0" applyFontFormats="0" applyPatternFormats="0" applyAlignmentFormats="0" applyWidthHeightFormats="1" dataCaption="Valeurs" updatedVersion="8" minRefreshableVersion="5" useAutoFormatting="1" itemPrintTitles="1" createdVersion="5" indent="0" outline="1" outlineData="1" multipleFieldFilters="0" chartFormat="20" rowHeaderCaption="Commerciaux">
  <location ref="B3:C12" firstHeaderRow="1" firstDataRow="1" firstDataCol="1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axis="axisRow" showAll="0" sortType="descending">
      <items count="9">
        <item x="1"/>
        <item x="5"/>
        <item x="3"/>
        <item x="7"/>
        <item x="0"/>
        <item x="4"/>
        <item x="2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multipleItemSelectionAllowed="1" showAll="0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Fields count="1">
    <field x="9"/>
  </rowFields>
  <rowItems count="9">
    <i>
      <x v="6"/>
    </i>
    <i>
      <x v="1"/>
    </i>
    <i>
      <x/>
    </i>
    <i>
      <x v="4"/>
    </i>
    <i>
      <x v="3"/>
    </i>
    <i>
      <x v="5"/>
    </i>
    <i>
      <x v="7"/>
    </i>
    <i>
      <x v="2"/>
    </i>
    <i t="grand">
      <x/>
    </i>
  </rowItems>
  <colItems count="1">
    <i/>
  </colItems>
  <dataFields count="1">
    <dataField name=" Revenue" fld="24" baseField="9" baseItem="0" numFmtId="166"/>
  </dataFields>
  <formats count="6">
    <format dxfId="32">
      <pivotArea type="all" dataOnly="0" outline="0" fieldPosition="0"/>
    </format>
    <format dxfId="31">
      <pivotArea outline="0" collapsedLevelsAreSubtotals="1" fieldPosition="0"/>
    </format>
    <format dxfId="30">
      <pivotArea field="9" type="button" dataOnly="0" labelOnly="1" outline="0" axis="axisRow" fieldPosition="0"/>
    </format>
    <format dxfId="29">
      <pivotArea dataOnly="0" labelOnly="1" fieldPosition="0">
        <references count="1">
          <reference field="9" count="0"/>
        </references>
      </pivotArea>
    </format>
    <format dxfId="28">
      <pivotArea dataOnly="0" labelOnly="1" grandRow="1" outline="0" fieldPosition="0"/>
    </format>
    <format dxfId="27">
      <pivotArea dataOnly="0" labelOnly="1" outline="0" axis="axisValues" fieldPosition="0"/>
    </format>
  </formats>
  <chartFormats count="3">
    <chartFormat chart="15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42E6E8-120D-4CFC-995E-2B20E54EBF1D}" name="tcd_Vente_Province" cacheId="0" applyNumberFormats="0" applyBorderFormats="0" applyFontFormats="0" applyPatternFormats="0" applyAlignmentFormats="0" applyWidthHeightFormats="1" dataCaption="Valeurs" updatedVersion="8" minRefreshableVersion="5" rowGrandTotals="0" colGrandTotals="0" itemPrintTitles="1" createdVersion="5" indent="0" outline="1" outlineData="1" multipleFieldFilters="0" chartFormat="14" rowHeaderCaption="Province">
  <location ref="AA3:AB16" firstHeaderRow="1" firstDataRow="1" firstDataCol="1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 sortType="descending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axis="axisRow" showAll="0">
      <items count="14">
        <item x="7"/>
        <item x="10"/>
        <item x="0"/>
        <item x="4"/>
        <item x="12"/>
        <item x="1"/>
        <item x="3"/>
        <item x="6"/>
        <item x="8"/>
        <item x="5"/>
        <item x="9"/>
        <item x="11"/>
        <item x="2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multipleItemSelectionAllowed="1" showAll="0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Fields count="1">
    <field x="8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</rowItems>
  <colItems count="1">
    <i/>
  </colItems>
  <dataFields count="1">
    <dataField name=" Revenue" fld="24" baseField="3" baseItem="5" numFmtId="166"/>
  </dataFields>
  <formats count="5">
    <format dxfId="37">
      <pivotArea type="all" dataOnly="0" outline="0" fieldPosition="0"/>
    </format>
    <format dxfId="36">
      <pivotArea outline="0" collapsedLevelsAreSubtotals="1" fieldPosition="0"/>
    </format>
    <format dxfId="35">
      <pivotArea field="3" type="button" dataOnly="0" labelOnly="1" outline="0"/>
    </format>
    <format dxfId="34">
      <pivotArea field="8" type="button" dataOnly="0" labelOnly="1" outline="0" axis="axisRow" fieldPosition="0"/>
    </format>
    <format dxfId="33">
      <pivotArea dataOnly="0" labelOnly="1" outline="0" axis="axisValues" fieldPosition="0"/>
    </format>
  </formats>
  <chartFormats count="1"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0000000}" name="tcd_Total_Vente" cacheId="0" applyNumberFormats="0" applyBorderFormats="0" applyFontFormats="0" applyPatternFormats="0" applyAlignmentFormats="0" applyWidthHeightFormats="1" dataCaption="Valeurs" updatedVersion="8" minRefreshableVersion="5" useAutoFormatting="1" itemPrintTitles="1" createdVersion="5" indent="0" outline="1" outlineData="1" multipleFieldFilters="0" chartFormat="10" rowHeaderCaption="Région">
  <location ref="Q3:Q4" firstHeaderRow="1" firstDataRow="1" firstDataCol="0"/>
  <pivotFields count="27"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>
      <items count="16">
        <item x="9"/>
        <item x="0"/>
        <item x="7"/>
        <item x="5"/>
        <item x="4"/>
        <item x="1"/>
        <item x="6"/>
        <item x="8"/>
        <item x="3"/>
        <item x="10"/>
        <item x="11"/>
        <item x="12"/>
        <item x="2"/>
        <item x="14"/>
        <item x="13"/>
        <item t="default"/>
      </items>
    </pivotField>
    <pivotField showAll="0"/>
    <pivotField showAll="0"/>
    <pivotField showAll="0"/>
    <pivotField showAll="0"/>
    <pivotField showAll="0">
      <items count="14">
        <item x="7"/>
        <item x="10"/>
        <item x="0"/>
        <item x="4"/>
        <item x="12"/>
        <item x="1"/>
        <item x="3"/>
        <item x="6"/>
        <item x="8"/>
        <item x="5"/>
        <item x="2"/>
        <item x="9"/>
        <item x="11"/>
        <item t="default"/>
      </items>
    </pivotField>
    <pivotField showAll="0">
      <items count="9">
        <item x="1"/>
        <item x="5"/>
        <item x="3"/>
        <item x="7"/>
        <item x="0"/>
        <item x="4"/>
        <item x="2"/>
        <item x="6"/>
        <item t="default"/>
      </items>
    </pivotField>
    <pivotField showAll="0" sortType="ascending">
      <items count="5">
        <item x="1"/>
        <item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>
      <items count="31">
        <item x="10"/>
        <item x="6"/>
        <item x="1"/>
        <item x="2"/>
        <item x="7"/>
        <item x="9"/>
        <item x="4"/>
        <item x="11"/>
        <item x="18"/>
        <item x="21"/>
        <item x="3"/>
        <item x="19"/>
        <item x="12"/>
        <item x="13"/>
        <item x="24"/>
        <item x="20"/>
        <item x="14"/>
        <item x="22"/>
        <item x="23"/>
        <item x="25"/>
        <item x="26"/>
        <item x="17"/>
        <item x="16"/>
        <item x="29"/>
        <item x="28"/>
        <item x="0"/>
        <item x="8"/>
        <item x="5"/>
        <item x="15"/>
        <item x="27"/>
        <item t="default"/>
      </items>
    </pivotField>
  </pivotFields>
  <rowItems count="1">
    <i/>
  </rowItems>
  <colItems count="1">
    <i/>
  </colItems>
  <dataFields count="1">
    <dataField name=" Revenue Amount" fld="24" baseField="10" baseItem="0" numFmtId="166"/>
  </dataFields>
  <formats count="3">
    <format dxfId="40">
      <pivotArea type="all" dataOnly="0" outline="0" fieldPosition="0"/>
    </format>
    <format dxfId="39">
      <pivotArea outline="0" collapsedLevelsAreSubtotals="1" fieldPosition="0"/>
    </format>
    <format dxfId="38">
      <pivotArea dataOnly="0" labelOnly="1" outline="0" axis="axisValues" fieldPosition="0"/>
    </format>
  </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Commerciaux" xr10:uid="{00000000-0013-0000-FFFF-FFFF01000000}" sourceName="Commerciaux">
  <pivotTables>
    <pivotTable tabId="13" name="Tableau croisé dynamique2"/>
    <pivotTable tabId="13" name="Tableau croisé dynamique4"/>
    <pivotTable tabId="13" name="Tableau croisé dynamique10"/>
    <pivotTable tabId="13" name="tcd_Ventes_Mois"/>
    <pivotTable tabId="13" name="tcd_Total_Vente"/>
    <pivotTable tabId="13" name="tcd_Total_Commande"/>
    <pivotTable tabId="13" name="Tableau croisé dynamique6"/>
    <pivotTable tabId="13" name="tcd_Ventes_Commerciaux"/>
    <pivotTable tabId="13" name="tcd_Vente_Secteur"/>
    <pivotTable tabId="28" name="tcd_Revenue_par_Client"/>
    <pivotTable tabId="13" name="tcd_Vente_Province"/>
  </pivotTables>
  <data>
    <tabular pivotCacheId="3">
      <items count="8">
        <i x="1" s="1"/>
        <i x="5" s="1"/>
        <i x="3" s="1"/>
        <i x="7" s="1"/>
        <i x="0" s="1"/>
        <i x="4" s="1"/>
        <i x="2" s="1"/>
        <i x="6" s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Nom_Client" xr10:uid="{88C1DDAB-B138-487E-B1CE-A58B9E6A6873}" sourceName="Nom Client">
  <pivotTables>
    <pivotTable tabId="13" name="tcd_Vente_Province"/>
    <pivotTable tabId="13" name="Tableau croisé dynamique10"/>
    <pivotTable tabId="13" name="Tableau croisé dynamique2"/>
    <pivotTable tabId="13" name="Tableau croisé dynamique4"/>
    <pivotTable tabId="13" name="Tableau croisé dynamique6"/>
    <pivotTable tabId="13" name="tcd_Total_Commande"/>
    <pivotTable tabId="13" name="tcd_Total_Vente"/>
    <pivotTable tabId="13" name="tcd_Vente_Secteur"/>
    <pivotTable tabId="13" name="tcd_Ventes_Commerciaux"/>
    <pivotTable tabId="13" name="tcd_Ventes_Mois"/>
    <pivotTable tabId="28" name="tcd_Revenue_par_Client"/>
  </pivotTables>
  <data>
    <tabular pivotCacheId="3">
      <items count="15">
        <i x="9" s="1"/>
        <i x="0" s="1"/>
        <i x="7" s="1"/>
        <i x="5" s="1"/>
        <i x="4" s="1"/>
        <i x="1" s="1"/>
        <i x="6" s="1"/>
        <i x="8" s="1"/>
        <i x="3" s="1"/>
        <i x="10" s="1"/>
        <i x="11" s="1"/>
        <i x="12" s="1"/>
        <i x="2" s="1"/>
        <i x="14" s="1"/>
        <i x="13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Region1" xr10:uid="{9A67A754-7A6A-4140-89AE-A248D23AF893}" sourceName="Region">
  <pivotTables>
    <pivotTable tabId="13" name="tcd_Vente_Province"/>
    <pivotTable tabId="28" name="tcd_Revenue_par_Client"/>
    <pivotTable tabId="13" name="tcd_Vente_Secteur"/>
    <pivotTable tabId="13" name="tcd_Ventes_Commerciaux"/>
    <pivotTable tabId="13" name="Tableau croisé dynamique6"/>
    <pivotTable tabId="13" name="tcd_Total_Commande"/>
    <pivotTable tabId="13" name="tcd_Total_Vente"/>
    <pivotTable tabId="13" name="tcd_Ventes_Mois"/>
    <pivotTable tabId="13" name="Tableau croisé dynamique10"/>
    <pivotTable tabId="13" name="Tableau croisé dynamique4"/>
    <pivotTable tabId="13" name="Tableau croisé dynamique2"/>
  </pivotTables>
  <data>
    <tabular pivotCacheId="3">
      <items count="4">
        <i x="1" s="1"/>
        <i x="3" s="1"/>
        <i x="0" s="1"/>
        <i x="2" s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Provinces" xr10:uid="{81B4FA97-DB5D-4FB1-AF40-98D8ED464B0B}" sourceName="Provinces">
  <pivotTables>
    <pivotTable tabId="13" name="tcd_Vente_Province"/>
    <pivotTable tabId="13" name="Tableau croisé dynamique10"/>
    <pivotTable tabId="13" name="Tableau croisé dynamique2"/>
    <pivotTable tabId="13" name="Tableau croisé dynamique4"/>
    <pivotTable tabId="13" name="Tableau croisé dynamique6"/>
    <pivotTable tabId="13" name="tcd_Total_Commande"/>
    <pivotTable tabId="13" name="tcd_Total_Vente"/>
    <pivotTable tabId="13" name="tcd_Vente_Secteur"/>
    <pivotTable tabId="13" name="tcd_Ventes_Commerciaux"/>
    <pivotTable tabId="13" name="tcd_Ventes_Mois"/>
    <pivotTable tabId="28" name="tcd_Revenue_par_Client"/>
  </pivotTables>
  <data>
    <tabular pivotCacheId="3">
      <items count="13">
        <i x="7" s="1"/>
        <i x="10" s="1"/>
        <i x="0" s="1"/>
        <i x="4" s="1"/>
        <i x="12" s="1"/>
        <i x="1" s="1"/>
        <i x="3" s="1"/>
        <i x="6" s="1"/>
        <i x="8" s="1"/>
        <i x="5" s="1"/>
        <i x="2" s="1"/>
        <i x="9" s="1"/>
        <i x="11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mmerciaux" xr10:uid="{BBC53AD8-ACAD-4CA7-B743-2C48F6101A37}" cache="Segment_Commerciaux" caption="Commerciaux" columnCount="2" style="SlicerMois" rowHeight="324000"/>
  <slicer name="Region" xr10:uid="{DDBA074B-AF06-4D35-922E-FDC04194F199}" cache="Segment_Region1" caption="Region" style="SlicerMois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Nom Client" xr10:uid="{1FB93272-9C81-494B-9D67-91A084AC2FB8}" cache="Segment_Nom_Client" caption="Nom Client" columnCount="3" style="SlicerMois" rowHeight="241300"/>
  <slicer name="Region 2" xr10:uid="{C42577FD-0FFA-4C02-9517-115854C74565}" cache="Segment_Region1" caption="Region" style="SlicerMois" rowHeight="24130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Region 3" xr10:uid="{34A8FCE2-2678-4C6A-876D-128C0FDB5506}" cache="Segment_Region1" caption="Region" style="SlicerMois" rowHeight="241300"/>
  <slicer name="Provinces" xr10:uid="{FF70004A-0B23-4DD9-B2F8-E4DBF6577F0D}" cache="Segment_Provinces" caption="Provinces" columnCount="3" style="SlicerMois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0000000}" name="TableauSource" displayName="TableauSource" ref="A1:AA370" totalsRowShown="0" headerRowDxfId="66">
  <autoFilter ref="A1:AA370" xr:uid="{00000000-0009-0000-0100-000003000000}"/>
  <sortState xmlns:xlrd2="http://schemas.microsoft.com/office/spreadsheetml/2017/richdata2" ref="A2:AA370">
    <sortCondition ref="A1:A370"/>
  </sortState>
  <tableColumns count="27">
    <tableColumn id="1" xr3:uid="{00000000-0010-0000-0000-000001000000}" name="N° Cmde" dataDxfId="65"/>
    <tableColumn id="2" xr3:uid="{00000000-0010-0000-0000-000002000000}" name="Date Cdme" dataDxfId="64"/>
    <tableColumn id="3" xr3:uid="{00000000-0010-0000-0000-000003000000}" name="N° Client" dataDxfId="63"/>
    <tableColumn id="4" xr3:uid="{00000000-0010-0000-0000-000004000000}" name="Nom Client"/>
    <tableColumn id="5" xr3:uid="{00000000-0010-0000-0000-000005000000}" name="Adresse"/>
    <tableColumn id="6" xr3:uid="{00000000-0010-0000-0000-000006000000}" name="Ville"/>
    <tableColumn id="7" xr3:uid="{00000000-0010-0000-0000-000007000000}" name="Departement"/>
    <tableColumn id="8" xr3:uid="{00000000-0010-0000-0000-000008000000}" name="Code Postal"/>
    <tableColumn id="9" xr3:uid="{00000000-0010-0000-0000-000009000000}" name="Provinces"/>
    <tableColumn id="10" xr3:uid="{00000000-0010-0000-0000-00000A000000}" name="Commerciaux"/>
    <tableColumn id="11" xr3:uid="{00000000-0010-0000-0000-00000B000000}" name="Region"/>
    <tableColumn id="12" xr3:uid="{00000000-0010-0000-0000-00000C000000}" name="Shipped Date" dataDxfId="62"/>
    <tableColumn id="13" xr3:uid="{00000000-0010-0000-0000-00000D000000}" name="Shipper Name"/>
    <tableColumn id="14" xr3:uid="{00000000-0010-0000-0000-00000E000000}" name="Ship Name"/>
    <tableColumn id="15" xr3:uid="{00000000-0010-0000-0000-00000F000000}" name="Ship Address"/>
    <tableColumn id="16" xr3:uid="{00000000-0010-0000-0000-000010000000}" name="Ship City"/>
    <tableColumn id="17" xr3:uid="{00000000-0010-0000-0000-000011000000}" name="Ship State"/>
    <tableColumn id="18" xr3:uid="{00000000-0010-0000-0000-000012000000}" name="Ship ZIP/Postal Code"/>
    <tableColumn id="19" xr3:uid="{00000000-0010-0000-0000-000013000000}" name="Ship Country/Region"/>
    <tableColumn id="20" xr3:uid="{00000000-0010-0000-0000-000014000000}" name="Type Paiment"/>
    <tableColumn id="21" xr3:uid="{00000000-0010-0000-0000-000015000000}" name="Nom Produit"/>
    <tableColumn id="22" xr3:uid="{00000000-0010-0000-0000-000016000000}" name="Categories"/>
    <tableColumn id="23" xr3:uid="{00000000-0010-0000-0000-000017000000}" name="Prix Unitaire" dataDxfId="61"/>
    <tableColumn id="24" xr3:uid="{00000000-0010-0000-0000-000018000000}" name="Quantité"/>
    <tableColumn id="25" xr3:uid="{00000000-0010-0000-0000-000019000000}" name="Revenu" dataDxfId="60"/>
    <tableColumn id="26" xr3:uid="{00000000-0010-0000-0000-00001A000000}" name="Frais Expédition" dataDxfId="59"/>
    <tableColumn id="27" xr3:uid="{6DA900D7-C606-43B8-8E38-D4C5EF29A93A}" name="JOURS" dataDxfId="58">
      <calculatedColumnFormula>DAY(TableauSource[[#This Row],[Date Cdme]])</calculatedColumnFormula>
    </tableColumn>
  </tableColumns>
  <tableStyleInfo name="TableStyleMedium6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ChronologieNative_Date_Cdme1" xr10:uid="{0F3E9311-826F-48CB-B759-98FAE58C75AD}" sourceName="Date Cdme">
  <pivotTables>
    <pivotTable tabId="13" name="tcd_Vente_Province"/>
    <pivotTable tabId="28" name="tcd_Revenue_par_Client"/>
    <pivotTable tabId="13" name="tcd_Vente_Secteur"/>
    <pivotTable tabId="13" name="tcd_Ventes_Commerciaux"/>
    <pivotTable tabId="13" name="Tableau croisé dynamique6"/>
    <pivotTable tabId="13" name="tcd_Total_Commande"/>
    <pivotTable tabId="13" name="Tableau croisé dynamique4"/>
    <pivotTable tabId="13" name="Tableau croisé dynamique2"/>
    <pivotTable tabId="13" name="Tableau croisé dynamique10"/>
    <pivotTable tabId="13" name="tcd_Total_Vente"/>
    <pivotTable tabId="13" name="tcd_Ventes_Mois"/>
  </pivotTables>
  <state minimalRefreshVersion="6" lastRefreshVersion="6" pivotCacheId="3" filterType="unknown">
    <bounds startDate="2021-01-01T00:00:00" endDate="2022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Cdme 2" xr10:uid="{8D6C56F1-9F54-43F9-9043-91224493869B}" cache="ChronologieNative_Date_Cdme1" caption="Date Cdme" showHeader="0" showSelectionLabel="0" showTimeLevel="0" showHorizontalScrollbar="0" level="2" selectionLevel="2" scrollPosition="2021-01-01T00:00:00" style="StyleAnnee"/>
</timelines>
</file>

<file path=xl/timelines/timeline2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Cdme 3" xr10:uid="{99258872-8579-4E63-9EF5-1786A28DD41F}" cache="ChronologieNative_Date_Cdme1" caption="Date Cdme" showHeader="0" showSelectionLabel="0" showTimeLevel="0" showHorizontalScrollbar="0" level="2" selectionLevel="2" scrollPosition="2021-01-01T00:00:00" style="StyleAnnee"/>
</timelines>
</file>

<file path=xl/timelines/timeline3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Cdme 4" xr10:uid="{45E4B4C3-F48E-4BD3-864E-2E2F641F7A77}" cache="ChronologieNative_Date_Cdme1" caption="Date Cdme" showHeader="0" showSelectionLabel="0" showTimeLevel="0" showHorizontalScrollbar="0" level="2" selectionLevel="2" scrollPosition="2021-01-01T00:00:00" style="StyleAnnee"/>
</timeline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microsoft.com/office/2007/relationships/slicer" Target="../slicers/slicer1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5" Type="http://schemas.microsoft.com/office/2011/relationships/timeline" Target="../timelines/timeline2.xml"/><Relationship Id="rId4" Type="http://schemas.microsoft.com/office/2007/relationships/slicer" Target="../slicers/slicer2.xml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Relationship Id="rId4" Type="http://schemas.microsoft.com/office/2011/relationships/timeline" Target="../timelines/timelin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9.xml"/><Relationship Id="rId13" Type="http://schemas.openxmlformats.org/officeDocument/2006/relationships/drawing" Target="../drawings/drawing7.xml"/><Relationship Id="rId3" Type="http://schemas.openxmlformats.org/officeDocument/2006/relationships/pivotTable" Target="../pivotTables/pivotTable4.xml"/><Relationship Id="rId7" Type="http://schemas.openxmlformats.org/officeDocument/2006/relationships/pivotTable" Target="../pivotTables/pivotTable8.xml"/><Relationship Id="rId12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pivotTable" Target="../pivotTables/pivotTable7.xml"/><Relationship Id="rId11" Type="http://schemas.openxmlformats.org/officeDocument/2006/relationships/pivotTable" Target="../pivotTables/pivotTable12.xml"/><Relationship Id="rId5" Type="http://schemas.openxmlformats.org/officeDocument/2006/relationships/pivotTable" Target="../pivotTables/pivotTable6.xml"/><Relationship Id="rId10" Type="http://schemas.openxmlformats.org/officeDocument/2006/relationships/pivotTable" Target="../pivotTables/pivotTable11.xml"/><Relationship Id="rId4" Type="http://schemas.openxmlformats.org/officeDocument/2006/relationships/pivotTable" Target="../pivotTables/pivotTable5.xml"/><Relationship Id="rId9" Type="http://schemas.openxmlformats.org/officeDocument/2006/relationships/pivotTable" Target="../pivotTables/pivot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7674AE-B62E-437B-867E-42EB7ED5FCB6}">
  <sheetPr codeName="Feuil2">
    <tabColor rgb="FFD84356"/>
  </sheetPr>
  <dimension ref="A1"/>
  <sheetViews>
    <sheetView showGridLines="0" topLeftCell="A10" zoomScale="70" zoomScaleNormal="70" workbookViewId="0"/>
  </sheetViews>
  <sheetFormatPr baseColWidth="10" defaultColWidth="11.44140625" defaultRowHeight="14.4" x14ac:dyDescent="0.3"/>
  <cols>
    <col min="1" max="16384" width="11.44140625" style="9"/>
  </cols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AA5A1F-ADBF-48D7-9D81-5B12426A78DF}">
  <dimension ref="A1"/>
  <sheetViews>
    <sheetView workbookViewId="0">
      <selection activeCell="G20" sqref="G20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109773-845A-4643-A6DB-D0A6259719B9}">
  <sheetPr>
    <tabColor rgb="FF13AEB0"/>
  </sheetPr>
  <dimension ref="A1"/>
  <sheetViews>
    <sheetView showGridLines="0" showRowColHeaders="0" workbookViewId="0"/>
  </sheetViews>
  <sheetFormatPr baseColWidth="10" defaultColWidth="11.44140625" defaultRowHeight="14.4" x14ac:dyDescent="0.3"/>
  <cols>
    <col min="1" max="16384" width="11.44140625" style="9"/>
  </cols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  <ext xmlns:x15="http://schemas.microsoft.com/office/spreadsheetml/2010/11/main" uri="{7E03D99C-DC04-49d9-9315-930204A7B6E9}">
      <x15:timelineRefs>
        <x15:timelineRef r:id="rId3"/>
      </x15:timelineRef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1129BA-D2BE-41C0-B1F3-E828186DE061}">
  <sheetPr>
    <tabColor rgb="FFE87D2D"/>
  </sheetPr>
  <dimension ref="D28:X47"/>
  <sheetViews>
    <sheetView showGridLines="0" showRowColHeaders="0" zoomScale="80" zoomScaleNormal="80" workbookViewId="0"/>
  </sheetViews>
  <sheetFormatPr baseColWidth="10" defaultColWidth="11.44140625" defaultRowHeight="14.4" x14ac:dyDescent="0.3"/>
  <cols>
    <col min="1" max="4" width="11.44140625" style="9"/>
    <col min="5" max="5" width="12.33203125" style="9" bestFit="1" customWidth="1"/>
    <col min="6" max="7" width="11.44140625" style="9" customWidth="1"/>
    <col min="8" max="16384" width="11.44140625" style="9"/>
  </cols>
  <sheetData>
    <row r="28" spans="4:24" x14ac:dyDescent="0.3">
      <c r="D28" s="15"/>
      <c r="E28" s="15"/>
      <c r="F28" s="15"/>
      <c r="G28" s="15"/>
      <c r="H28" s="15"/>
      <c r="I28" s="15"/>
      <c r="J28" s="15"/>
      <c r="K28" s="15"/>
      <c r="L28" s="15"/>
      <c r="M28" s="15"/>
      <c r="N28" s="15"/>
      <c r="O28" s="15"/>
      <c r="P28" s="15"/>
      <c r="Q28" s="15"/>
      <c r="R28" s="15"/>
      <c r="S28" s="15"/>
      <c r="T28" s="15"/>
      <c r="U28" s="15"/>
      <c r="V28" s="15"/>
      <c r="W28" s="15"/>
      <c r="X28" s="15"/>
    </row>
    <row r="29" spans="4:24" x14ac:dyDescent="0.3">
      <c r="D29" s="15"/>
      <c r="E29" s="16" t="s">
        <v>159</v>
      </c>
      <c r="F29" s="17" t="s">
        <v>183</v>
      </c>
      <c r="G29" s="18" t="s">
        <v>162</v>
      </c>
      <c r="H29" s="19" t="s">
        <v>184</v>
      </c>
      <c r="I29" s="15"/>
      <c r="J29" s="15"/>
      <c r="K29" s="15"/>
      <c r="L29" s="15"/>
      <c r="M29" s="15"/>
      <c r="N29" s="15"/>
      <c r="O29" s="15"/>
      <c r="P29" s="15"/>
      <c r="Q29" s="15"/>
      <c r="R29" s="15"/>
      <c r="S29" s="15"/>
      <c r="T29" s="15"/>
      <c r="U29" s="15"/>
      <c r="V29" s="15"/>
      <c r="W29" s="15"/>
      <c r="X29" s="15"/>
    </row>
    <row r="30" spans="4:24" x14ac:dyDescent="0.3">
      <c r="D30" s="15"/>
      <c r="E30" s="23" t="s">
        <v>94</v>
      </c>
      <c r="F30" s="31">
        <v>33</v>
      </c>
      <c r="G30" s="22">
        <v>36839.990000000005</v>
      </c>
      <c r="H30" s="32">
        <v>36839.990000000005</v>
      </c>
      <c r="I30" s="15"/>
      <c r="J30" s="15"/>
      <c r="K30" s="15"/>
      <c r="L30" s="15"/>
      <c r="M30" s="15"/>
      <c r="N30" s="15"/>
      <c r="O30" s="15"/>
      <c r="P30" s="15"/>
      <c r="Q30" s="15"/>
      <c r="R30" s="15"/>
      <c r="S30" s="15"/>
      <c r="T30" s="15"/>
      <c r="U30" s="15"/>
      <c r="V30" s="15"/>
      <c r="W30" s="15"/>
      <c r="X30" s="15"/>
    </row>
    <row r="31" spans="4:24" x14ac:dyDescent="0.3">
      <c r="D31" s="15"/>
      <c r="E31" s="21" t="s">
        <v>12</v>
      </c>
      <c r="F31" s="33">
        <v>4</v>
      </c>
      <c r="G31" s="20">
        <v>1291.5</v>
      </c>
      <c r="H31" s="34">
        <v>1291.5</v>
      </c>
      <c r="I31" s="15"/>
      <c r="J31" s="15"/>
      <c r="K31" s="15"/>
      <c r="L31" s="15"/>
      <c r="M31" s="15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</row>
    <row r="32" spans="4:24" x14ac:dyDescent="0.3">
      <c r="D32" s="15"/>
      <c r="E32" s="21" t="s">
        <v>68</v>
      </c>
      <c r="F32" s="33">
        <v>32</v>
      </c>
      <c r="G32" s="20">
        <v>43703</v>
      </c>
      <c r="H32" s="34">
        <v>43703</v>
      </c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</row>
    <row r="33" spans="4:24" x14ac:dyDescent="0.3">
      <c r="D33" s="15"/>
      <c r="E33" s="21" t="s">
        <v>53</v>
      </c>
      <c r="F33" s="33">
        <v>25</v>
      </c>
      <c r="G33" s="20">
        <v>27005.38</v>
      </c>
      <c r="H33" s="34">
        <v>27005.38</v>
      </c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</row>
    <row r="34" spans="4:24" x14ac:dyDescent="0.3">
      <c r="D34" s="15"/>
      <c r="E34" s="21" t="s">
        <v>46</v>
      </c>
      <c r="F34" s="33">
        <v>16</v>
      </c>
      <c r="G34" s="20">
        <v>16350.5</v>
      </c>
      <c r="H34" s="34">
        <v>16350.5</v>
      </c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</row>
    <row r="35" spans="4:24" x14ac:dyDescent="0.3">
      <c r="D35" s="15"/>
      <c r="E35" s="21" t="s">
        <v>22</v>
      </c>
      <c r="F35" s="33">
        <v>31</v>
      </c>
      <c r="G35" s="20">
        <v>67180.5</v>
      </c>
      <c r="H35" s="34">
        <v>67180.5</v>
      </c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</row>
    <row r="36" spans="4:24" x14ac:dyDescent="0.3">
      <c r="D36" s="15"/>
      <c r="E36" s="21" t="s">
        <v>60</v>
      </c>
      <c r="F36" s="33">
        <v>36</v>
      </c>
      <c r="G36" s="20">
        <v>37418</v>
      </c>
      <c r="H36" s="34">
        <v>37418</v>
      </c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</row>
    <row r="37" spans="4:24" x14ac:dyDescent="0.3">
      <c r="D37" s="15"/>
      <c r="E37" s="21" t="s">
        <v>79</v>
      </c>
      <c r="F37" s="33">
        <v>7</v>
      </c>
      <c r="G37" s="20">
        <v>17204</v>
      </c>
      <c r="H37" s="34">
        <v>17204</v>
      </c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</row>
    <row r="38" spans="4:24" x14ac:dyDescent="0.3">
      <c r="D38" s="15"/>
      <c r="E38" s="21" t="s">
        <v>37</v>
      </c>
      <c r="F38" s="33">
        <v>41</v>
      </c>
      <c r="G38" s="20">
        <v>50198.35</v>
      </c>
      <c r="H38" s="34">
        <v>50198.35</v>
      </c>
      <c r="I38" s="15"/>
      <c r="J38" s="15"/>
      <c r="K38" s="15"/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</row>
    <row r="39" spans="4:24" x14ac:dyDescent="0.3">
      <c r="D39" s="15"/>
      <c r="E39" s="21" t="s">
        <v>101</v>
      </c>
      <c r="F39" s="33">
        <v>26</v>
      </c>
      <c r="G39" s="20">
        <v>32530.6</v>
      </c>
      <c r="H39" s="34">
        <v>32530.6</v>
      </c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</row>
    <row r="40" spans="4:24" x14ac:dyDescent="0.3">
      <c r="D40" s="15"/>
      <c r="E40" s="21" t="s">
        <v>73</v>
      </c>
      <c r="F40" s="33">
        <v>45</v>
      </c>
      <c r="G40" s="20">
        <v>29133.009999999995</v>
      </c>
      <c r="H40" s="34">
        <v>29133.009999999995</v>
      </c>
      <c r="I40" s="15"/>
      <c r="J40" s="15"/>
      <c r="K40" s="15"/>
      <c r="L40" s="15"/>
      <c r="M40" s="15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15"/>
    </row>
    <row r="41" spans="4:24" x14ac:dyDescent="0.3">
      <c r="D41" s="15"/>
      <c r="E41" s="21" t="s">
        <v>89</v>
      </c>
      <c r="F41" s="33">
        <v>25</v>
      </c>
      <c r="G41" s="20">
        <v>21937.08</v>
      </c>
      <c r="H41" s="34">
        <v>21937.08</v>
      </c>
      <c r="I41" s="15"/>
      <c r="J41" s="15"/>
      <c r="K41" s="15"/>
      <c r="L41" s="15"/>
      <c r="M41" s="15"/>
      <c r="N41" s="15"/>
      <c r="O41" s="15"/>
      <c r="P41" s="15"/>
      <c r="Q41" s="15"/>
      <c r="R41" s="15"/>
      <c r="S41" s="15"/>
      <c r="T41" s="15"/>
      <c r="U41" s="15"/>
      <c r="V41" s="15"/>
      <c r="W41" s="15"/>
      <c r="X41" s="15"/>
    </row>
    <row r="42" spans="4:24" x14ac:dyDescent="0.3">
      <c r="D42" s="15"/>
      <c r="E42" s="21" t="s">
        <v>29</v>
      </c>
      <c r="F42" s="33">
        <v>6</v>
      </c>
      <c r="G42" s="20">
        <v>14074</v>
      </c>
      <c r="H42" s="34">
        <v>14074</v>
      </c>
      <c r="I42" s="15"/>
      <c r="J42" s="15"/>
      <c r="K42" s="15"/>
      <c r="L42" s="15"/>
      <c r="M42" s="15"/>
      <c r="N42" s="15"/>
      <c r="O42" s="15"/>
      <c r="P42" s="15"/>
      <c r="Q42" s="15"/>
      <c r="R42" s="15"/>
      <c r="S42" s="15"/>
      <c r="T42" s="15"/>
      <c r="U42" s="15"/>
      <c r="V42" s="15"/>
      <c r="W42" s="15"/>
      <c r="X42" s="15"/>
    </row>
    <row r="43" spans="4:24" x14ac:dyDescent="0.3">
      <c r="D43" s="15"/>
      <c r="E43" s="21" t="s">
        <v>109</v>
      </c>
      <c r="F43" s="33">
        <v>12</v>
      </c>
      <c r="G43" s="20">
        <v>11962</v>
      </c>
      <c r="H43" s="34">
        <v>11962</v>
      </c>
      <c r="I43" s="15"/>
      <c r="J43" s="15"/>
      <c r="K43" s="15"/>
      <c r="L43" s="15"/>
      <c r="M43" s="15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</row>
    <row r="44" spans="4:24" x14ac:dyDescent="0.3">
      <c r="D44" s="15"/>
      <c r="E44" s="21" t="s">
        <v>113</v>
      </c>
      <c r="F44" s="33">
        <v>30</v>
      </c>
      <c r="G44" s="20">
        <v>28208.250000000007</v>
      </c>
      <c r="H44" s="34">
        <v>28208.250000000007</v>
      </c>
      <c r="I44" s="15"/>
      <c r="J44" s="15"/>
      <c r="K44" s="15"/>
      <c r="L44" s="15"/>
      <c r="M44" s="15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</row>
    <row r="45" spans="4:24" x14ac:dyDescent="0.3">
      <c r="D45" s="15"/>
      <c r="E45" s="15"/>
      <c r="F45" s="15"/>
      <c r="G45" s="15"/>
      <c r="H45" s="15"/>
      <c r="I45" s="15"/>
      <c r="J45" s="15"/>
      <c r="K45" s="15"/>
      <c r="L45" s="15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</row>
    <row r="46" spans="4:24" x14ac:dyDescent="0.3">
      <c r="D46" s="15"/>
      <c r="E46" s="15"/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</row>
    <row r="47" spans="4:24" x14ac:dyDescent="0.3">
      <c r="D47" s="15"/>
      <c r="E47" s="15"/>
      <c r="F47" s="15"/>
      <c r="G47" s="15"/>
      <c r="H47" s="15"/>
      <c r="I47" s="15"/>
      <c r="J47" s="15"/>
      <c r="K47" s="15"/>
      <c r="L47" s="15"/>
      <c r="M47" s="15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</row>
  </sheetData>
  <conditionalFormatting pivot="1" sqref="H30:H44">
    <cfRule type="dataBar" priority="1">
      <dataBar showValue="0">
        <cfvo type="min"/>
        <cfvo type="max"/>
        <color rgb="FFE87D2D"/>
      </dataBar>
      <extLst>
        <ext xmlns:x14="http://schemas.microsoft.com/office/spreadsheetml/2009/9/main" uri="{B025F937-C7B1-47D3-B67F-A62EFF666E3E}">
          <x14:id>{B196DD84-1417-4FD3-9906-89E5031D365F}</x14:id>
        </ext>
      </extLst>
    </cfRule>
  </conditionalFormatting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196DD84-1417-4FD3-9906-89E5031D365F}">
            <x14:dataBar minLength="0" maxLength="100" border="1" gradient="0">
              <x14:cfvo type="autoMin"/>
              <x14:cfvo type="autoMax"/>
              <x14:borderColor theme="0"/>
              <x14:negativeFillColor rgb="FFFF0000"/>
              <x14:axisColor rgb="FF000000"/>
            </x14:dataBar>
          </x14:cfRule>
          <xm:sqref>H30:H44</xm:sqref>
        </x14:conditionalFormatting>
      </x14:conditionalFormattings>
    </ext>
    <ext xmlns:x14="http://schemas.microsoft.com/office/spreadsheetml/2009/9/main" uri="{A8765BA9-456A-4dab-B4F3-ACF838C121DE}">
      <x14:slicerList>
        <x14:slicer r:id="rId4"/>
      </x14:slicerList>
    </ext>
    <ext xmlns:x15="http://schemas.microsoft.com/office/spreadsheetml/2010/11/main" uri="{7E03D99C-DC04-49d9-9315-930204A7B6E9}">
      <x15:timelineRefs>
        <x15:timelineRef r:id="rId5"/>
      </x15:timelineRef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D87EB3-9F5F-432D-8495-79A65896445A}">
  <sheetPr>
    <tabColor rgb="FF3B4F68"/>
  </sheetPr>
  <dimension ref="D28:X47"/>
  <sheetViews>
    <sheetView showGridLines="0" showRowColHeaders="0" tabSelected="1" topLeftCell="A10" zoomScale="80" zoomScaleNormal="80" workbookViewId="0"/>
  </sheetViews>
  <sheetFormatPr baseColWidth="10" defaultColWidth="11.44140625" defaultRowHeight="14.4" x14ac:dyDescent="0.3"/>
  <cols>
    <col min="1" max="4" width="11.44140625" style="9"/>
    <col min="5" max="5" width="12.33203125" style="9" bestFit="1" customWidth="1"/>
    <col min="6" max="7" width="11.44140625" style="9" customWidth="1"/>
    <col min="8" max="16384" width="11.44140625" style="9"/>
  </cols>
  <sheetData>
    <row r="28" spans="4:24" x14ac:dyDescent="0.3">
      <c r="D28" s="15"/>
      <c r="E28" s="15"/>
      <c r="F28" s="15"/>
      <c r="G28" s="15"/>
      <c r="H28" s="15"/>
      <c r="I28" s="15"/>
      <c r="J28" s="15"/>
      <c r="K28" s="15"/>
      <c r="L28" s="15"/>
      <c r="M28" s="15"/>
      <c r="N28" s="15"/>
      <c r="O28" s="15"/>
      <c r="P28" s="15"/>
      <c r="Q28" s="15"/>
      <c r="R28" s="15"/>
      <c r="S28" s="15"/>
      <c r="T28" s="15"/>
      <c r="U28" s="15"/>
      <c r="V28" s="15"/>
      <c r="W28" s="15"/>
      <c r="X28" s="15"/>
    </row>
    <row r="29" spans="4:24" x14ac:dyDescent="0.3">
      <c r="D29" s="15"/>
      <c r="E29" s="15"/>
      <c r="F29" s="15"/>
      <c r="G29" s="15"/>
      <c r="H29" s="15"/>
      <c r="I29" s="15"/>
      <c r="J29" s="15"/>
      <c r="K29" s="15"/>
      <c r="L29" s="15"/>
      <c r="M29" s="15"/>
      <c r="N29" s="15"/>
      <c r="O29" s="15"/>
      <c r="P29" s="15"/>
      <c r="Q29" s="15"/>
      <c r="R29" s="15"/>
      <c r="S29" s="15"/>
      <c r="T29" s="15"/>
      <c r="U29" s="15"/>
      <c r="V29" s="15"/>
      <c r="W29" s="15"/>
      <c r="X29" s="15"/>
    </row>
    <row r="30" spans="4:24" x14ac:dyDescent="0.3">
      <c r="D30" s="15"/>
      <c r="E30" s="15"/>
      <c r="F30" s="15"/>
      <c r="G30" s="15"/>
      <c r="H30" s="15"/>
      <c r="I30" s="15"/>
      <c r="J30" s="15"/>
      <c r="K30" s="15"/>
      <c r="L30" s="15"/>
      <c r="M30" s="15"/>
      <c r="N30" s="15"/>
      <c r="O30" s="15"/>
      <c r="P30" s="15"/>
      <c r="Q30" s="15"/>
      <c r="R30" s="15"/>
      <c r="S30" s="15"/>
      <c r="T30" s="15"/>
      <c r="U30" s="15"/>
      <c r="V30" s="15"/>
      <c r="W30" s="15"/>
      <c r="X30" s="15"/>
    </row>
    <row r="31" spans="4:24" x14ac:dyDescent="0.3">
      <c r="D31" s="15"/>
      <c r="E31" s="15"/>
      <c r="F31" s="15"/>
      <c r="G31" s="15"/>
      <c r="H31" s="15"/>
      <c r="I31" s="15"/>
      <c r="J31" s="15"/>
      <c r="K31" s="15"/>
      <c r="L31" s="15"/>
      <c r="M31" s="15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</row>
    <row r="32" spans="4:24" x14ac:dyDescent="0.3">
      <c r="D32" s="15"/>
      <c r="E32" s="15"/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</row>
    <row r="33" spans="4:24" x14ac:dyDescent="0.3">
      <c r="D33" s="15"/>
      <c r="E33" s="15"/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</row>
    <row r="34" spans="4:24" x14ac:dyDescent="0.3"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</row>
    <row r="35" spans="4:24" x14ac:dyDescent="0.3"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</row>
    <row r="36" spans="4:24" x14ac:dyDescent="0.3">
      <c r="D36" s="15"/>
      <c r="E36" s="15"/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</row>
    <row r="37" spans="4:24" x14ac:dyDescent="0.3">
      <c r="D37" s="15"/>
      <c r="E37" s="15"/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</row>
    <row r="38" spans="4:24" x14ac:dyDescent="0.3">
      <c r="D38" s="15"/>
      <c r="E38" s="15"/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</row>
    <row r="39" spans="4:24" x14ac:dyDescent="0.3">
      <c r="D39" s="15"/>
      <c r="E39" s="15"/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</row>
    <row r="40" spans="4:24" x14ac:dyDescent="0.3">
      <c r="D40" s="15"/>
      <c r="E40" s="15"/>
      <c r="F40" s="15"/>
      <c r="G40" s="15"/>
      <c r="H40" s="15"/>
      <c r="I40" s="15"/>
      <c r="J40" s="15"/>
      <c r="K40" s="15"/>
      <c r="L40" s="15"/>
      <c r="M40" s="15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15"/>
    </row>
    <row r="41" spans="4:24" x14ac:dyDescent="0.3">
      <c r="D41" s="15"/>
      <c r="E41" s="15"/>
      <c r="F41" s="15"/>
      <c r="G41" s="15"/>
      <c r="H41" s="15"/>
      <c r="I41" s="15"/>
      <c r="J41" s="15"/>
      <c r="K41" s="15"/>
      <c r="L41" s="15"/>
      <c r="M41" s="15"/>
      <c r="N41" s="15"/>
      <c r="O41" s="15"/>
      <c r="P41" s="15"/>
      <c r="Q41" s="15"/>
      <c r="R41" s="15"/>
      <c r="S41" s="15"/>
      <c r="T41" s="15"/>
      <c r="U41" s="15"/>
      <c r="V41" s="15"/>
      <c r="W41" s="15"/>
      <c r="X41" s="15"/>
    </row>
    <row r="42" spans="4:24" x14ac:dyDescent="0.3">
      <c r="D42" s="15"/>
      <c r="E42" s="15"/>
      <c r="F42" s="15"/>
      <c r="G42" s="15"/>
      <c r="H42" s="15"/>
      <c r="I42" s="15"/>
      <c r="J42" s="15"/>
      <c r="K42" s="15"/>
      <c r="L42" s="15"/>
      <c r="M42" s="15"/>
      <c r="N42" s="15"/>
      <c r="O42" s="15"/>
      <c r="P42" s="15"/>
      <c r="Q42" s="15"/>
      <c r="R42" s="15"/>
      <c r="S42" s="15"/>
      <c r="T42" s="15"/>
      <c r="U42" s="15"/>
      <c r="V42" s="15"/>
      <c r="W42" s="15"/>
      <c r="X42" s="15"/>
    </row>
    <row r="43" spans="4:24" x14ac:dyDescent="0.3">
      <c r="D43" s="15"/>
      <c r="E43" s="15"/>
      <c r="F43" s="15"/>
      <c r="G43" s="15"/>
      <c r="H43" s="15"/>
      <c r="I43" s="15"/>
      <c r="J43" s="15"/>
      <c r="K43" s="15"/>
      <c r="L43" s="15"/>
      <c r="M43" s="15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</row>
    <row r="44" spans="4:24" x14ac:dyDescent="0.3">
      <c r="D44" s="15"/>
      <c r="E44" s="15"/>
      <c r="F44" s="15"/>
      <c r="G44" s="15"/>
      <c r="H44" s="15"/>
      <c r="I44" s="15"/>
      <c r="J44" s="15"/>
      <c r="K44" s="15"/>
      <c r="L44" s="15"/>
      <c r="M44" s="15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</row>
    <row r="45" spans="4:24" x14ac:dyDescent="0.3">
      <c r="D45" s="15"/>
      <c r="E45" s="15"/>
      <c r="F45" s="15"/>
      <c r="G45" s="15"/>
      <c r="H45" s="15"/>
      <c r="I45" s="15"/>
      <c r="J45" s="15"/>
      <c r="K45" s="15"/>
      <c r="L45" s="15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</row>
    <row r="46" spans="4:24" x14ac:dyDescent="0.3">
      <c r="D46" s="15"/>
      <c r="E46" s="15"/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</row>
    <row r="47" spans="4:24" x14ac:dyDescent="0.3">
      <c r="D47" s="15"/>
      <c r="E47" s="15"/>
      <c r="F47" s="15"/>
      <c r="G47" s="15"/>
      <c r="H47" s="15"/>
      <c r="I47" s="15"/>
      <c r="J47" s="15"/>
      <c r="K47" s="15"/>
      <c r="L47" s="15"/>
      <c r="M47" s="15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</row>
  </sheetData>
  <pageMargins left="0.7" right="0.7" top="0.75" bottom="0.75" header="0.3" footer="0.3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Feuil5"/>
  <dimension ref="A1:AA370"/>
  <sheetViews>
    <sheetView showGridLines="0" showRowColHeaders="0" zoomScale="90" zoomScaleNormal="90" workbookViewId="0">
      <selection activeCell="K11" sqref="K11"/>
    </sheetView>
  </sheetViews>
  <sheetFormatPr baseColWidth="10" defaultColWidth="9.109375" defaultRowHeight="14.4" x14ac:dyDescent="0.3"/>
  <cols>
    <col min="1" max="1" width="10.109375" style="3" customWidth="1"/>
    <col min="2" max="2" width="16.6640625" customWidth="1"/>
    <col min="3" max="3" width="11.109375" bestFit="1" customWidth="1"/>
    <col min="4" max="4" width="13.33203125" bestFit="1" customWidth="1"/>
    <col min="5" max="5" width="15.109375" hidden="1" customWidth="1"/>
    <col min="6" max="6" width="14.33203125" hidden="1" customWidth="1"/>
    <col min="7" max="7" width="11.88671875" hidden="1" customWidth="1"/>
    <col min="8" max="8" width="15.109375" hidden="1" customWidth="1"/>
    <col min="9" max="9" width="26.88671875" customWidth="1"/>
    <col min="10" max="10" width="18.88671875" customWidth="1"/>
    <col min="11" max="11" width="19.6640625" bestFit="1" customWidth="1"/>
    <col min="12" max="12" width="12.44140625" hidden="1" customWidth="1"/>
    <col min="13" max="13" width="17.44140625" hidden="1" customWidth="1"/>
    <col min="14" max="14" width="19.44140625" hidden="1" customWidth="1"/>
    <col min="15" max="15" width="21.5546875" hidden="1" customWidth="1"/>
    <col min="16" max="16" width="14.5546875" hidden="1" customWidth="1"/>
    <col min="17" max="17" width="12.5546875" hidden="1" customWidth="1"/>
    <col min="18" max="18" width="12" hidden="1" customWidth="1"/>
    <col min="19" max="20" width="21.44140625" hidden="1" customWidth="1"/>
    <col min="21" max="21" width="15.33203125" customWidth="1"/>
    <col min="22" max="22" width="22.109375" customWidth="1"/>
    <col min="23" max="23" width="14.44140625" style="1" bestFit="1" customWidth="1"/>
    <col min="24" max="24" width="12.33203125" customWidth="1"/>
    <col min="25" max="25" width="10.6640625" style="1" customWidth="1"/>
    <col min="26" max="26" width="17.44140625" style="1" bestFit="1" customWidth="1"/>
    <col min="27" max="27" width="20.5546875" customWidth="1"/>
    <col min="30" max="30" width="24.88671875" customWidth="1"/>
    <col min="31" max="31" width="17.5546875" customWidth="1"/>
  </cols>
  <sheetData>
    <row r="1" spans="1:27" s="4" customFormat="1" x14ac:dyDescent="0.3">
      <c r="A1" s="7" t="s">
        <v>139</v>
      </c>
      <c r="B1" s="4" t="s">
        <v>138</v>
      </c>
      <c r="C1" s="4" t="s">
        <v>140</v>
      </c>
      <c r="D1" s="4" t="s">
        <v>141</v>
      </c>
      <c r="E1" s="4" t="s">
        <v>142</v>
      </c>
      <c r="F1" s="4" t="s">
        <v>143</v>
      </c>
      <c r="G1" s="4" t="s">
        <v>144</v>
      </c>
      <c r="H1" s="4" t="s">
        <v>145</v>
      </c>
      <c r="I1" s="4" t="s">
        <v>185</v>
      </c>
      <c r="J1" s="4" t="s">
        <v>146</v>
      </c>
      <c r="K1" s="4" t="s">
        <v>124</v>
      </c>
      <c r="L1" s="4" t="s">
        <v>6</v>
      </c>
      <c r="M1" s="4" t="s">
        <v>7</v>
      </c>
      <c r="N1" s="4" t="s">
        <v>0</v>
      </c>
      <c r="O1" s="4" t="s">
        <v>1</v>
      </c>
      <c r="P1" s="4" t="s">
        <v>2</v>
      </c>
      <c r="Q1" s="4" t="s">
        <v>3</v>
      </c>
      <c r="R1" s="4" t="s">
        <v>4</v>
      </c>
      <c r="S1" s="4" t="s">
        <v>5</v>
      </c>
      <c r="T1" s="4" t="s">
        <v>151</v>
      </c>
      <c r="U1" s="4" t="s">
        <v>150</v>
      </c>
      <c r="V1" s="4" t="s">
        <v>149</v>
      </c>
      <c r="W1" s="8" t="s">
        <v>148</v>
      </c>
      <c r="X1" s="4" t="s">
        <v>147</v>
      </c>
      <c r="Y1" s="8" t="s">
        <v>203</v>
      </c>
      <c r="Z1" s="8" t="s">
        <v>155</v>
      </c>
      <c r="AA1" s="4" t="s">
        <v>181</v>
      </c>
    </row>
    <row r="2" spans="1:27" x14ac:dyDescent="0.3">
      <c r="A2" s="3">
        <v>1001</v>
      </c>
      <c r="B2" s="12">
        <v>44223</v>
      </c>
      <c r="C2" s="3">
        <v>27</v>
      </c>
      <c r="D2" t="s">
        <v>12</v>
      </c>
      <c r="E2" t="s">
        <v>9</v>
      </c>
      <c r="F2" t="s">
        <v>10</v>
      </c>
      <c r="G2" t="s">
        <v>11</v>
      </c>
      <c r="H2">
        <v>99999</v>
      </c>
      <c r="I2" t="s">
        <v>188</v>
      </c>
      <c r="J2" t="s">
        <v>30</v>
      </c>
      <c r="K2" t="s">
        <v>133</v>
      </c>
      <c r="L2" s="6">
        <v>41668</v>
      </c>
      <c r="M2" t="s">
        <v>13</v>
      </c>
      <c r="N2" t="s">
        <v>8</v>
      </c>
      <c r="O2" t="s">
        <v>9</v>
      </c>
      <c r="P2" t="s">
        <v>10</v>
      </c>
      <c r="Q2" t="s">
        <v>11</v>
      </c>
      <c r="R2">
        <v>99999</v>
      </c>
      <c r="S2" t="s">
        <v>137</v>
      </c>
      <c r="T2" t="s">
        <v>152</v>
      </c>
      <c r="U2" t="s">
        <v>14</v>
      </c>
      <c r="V2" t="s">
        <v>15</v>
      </c>
      <c r="W2" s="2">
        <v>14</v>
      </c>
      <c r="X2">
        <v>49</v>
      </c>
      <c r="Y2" s="1">
        <v>686</v>
      </c>
      <c r="Z2" s="1">
        <v>66.542000000000002</v>
      </c>
      <c r="AA2">
        <f>DAY(TableauSource[[#This Row],[Date Cdme]])</f>
        <v>27</v>
      </c>
    </row>
    <row r="3" spans="1:27" x14ac:dyDescent="0.3">
      <c r="A3" s="3">
        <v>1002</v>
      </c>
      <c r="B3" s="12">
        <v>44223</v>
      </c>
      <c r="C3" s="3">
        <v>27</v>
      </c>
      <c r="D3" t="s">
        <v>12</v>
      </c>
      <c r="E3" t="s">
        <v>9</v>
      </c>
      <c r="F3" t="s">
        <v>10</v>
      </c>
      <c r="G3" t="s">
        <v>11</v>
      </c>
      <c r="H3">
        <v>99999</v>
      </c>
      <c r="I3" t="s">
        <v>188</v>
      </c>
      <c r="J3" t="s">
        <v>30</v>
      </c>
      <c r="K3" t="s">
        <v>133</v>
      </c>
      <c r="L3" s="6">
        <v>41669</v>
      </c>
      <c r="M3" t="s">
        <v>13</v>
      </c>
      <c r="N3" t="s">
        <v>8</v>
      </c>
      <c r="O3" t="s">
        <v>9</v>
      </c>
      <c r="P3" t="s">
        <v>10</v>
      </c>
      <c r="Q3" t="s">
        <v>11</v>
      </c>
      <c r="R3">
        <v>99999</v>
      </c>
      <c r="S3" t="s">
        <v>137</v>
      </c>
      <c r="T3" t="s">
        <v>152</v>
      </c>
      <c r="U3" t="s">
        <v>16</v>
      </c>
      <c r="V3" t="s">
        <v>17</v>
      </c>
      <c r="W3" s="1">
        <v>3.5</v>
      </c>
      <c r="X3">
        <v>47</v>
      </c>
      <c r="Y3" s="1">
        <v>164.5</v>
      </c>
      <c r="Z3" s="1">
        <v>16.6145</v>
      </c>
      <c r="AA3">
        <f>DAY(TableauSource[[#This Row],[Date Cdme]])</f>
        <v>27</v>
      </c>
    </row>
    <row r="4" spans="1:27" x14ac:dyDescent="0.3">
      <c r="A4" s="3">
        <v>1003</v>
      </c>
      <c r="B4" s="12">
        <v>44200</v>
      </c>
      <c r="C4" s="3">
        <v>4</v>
      </c>
      <c r="D4" t="s">
        <v>22</v>
      </c>
      <c r="E4" t="s">
        <v>19</v>
      </c>
      <c r="F4" t="s">
        <v>20</v>
      </c>
      <c r="G4" t="s">
        <v>21</v>
      </c>
      <c r="H4">
        <v>99999</v>
      </c>
      <c r="I4" t="s">
        <v>191</v>
      </c>
      <c r="J4" t="s">
        <v>116</v>
      </c>
      <c r="K4" t="s">
        <v>134</v>
      </c>
      <c r="L4" s="6">
        <v>41670</v>
      </c>
      <c r="M4" t="s">
        <v>24</v>
      </c>
      <c r="N4" t="s">
        <v>18</v>
      </c>
      <c r="O4" t="s">
        <v>19</v>
      </c>
      <c r="P4" t="s">
        <v>20</v>
      </c>
      <c r="Q4" t="s">
        <v>21</v>
      </c>
      <c r="R4">
        <v>99999</v>
      </c>
      <c r="S4" t="s">
        <v>137</v>
      </c>
      <c r="T4" t="s">
        <v>153</v>
      </c>
      <c r="U4" t="s">
        <v>25</v>
      </c>
      <c r="V4" t="s">
        <v>17</v>
      </c>
      <c r="W4" s="1">
        <v>30</v>
      </c>
      <c r="X4">
        <v>69</v>
      </c>
      <c r="Y4" s="1">
        <v>2070</v>
      </c>
      <c r="Z4" s="1">
        <v>198.72</v>
      </c>
      <c r="AA4">
        <f>DAY(TableauSource[[#This Row],[Date Cdme]])</f>
        <v>4</v>
      </c>
    </row>
    <row r="5" spans="1:27" x14ac:dyDescent="0.3">
      <c r="A5" s="3">
        <v>1004</v>
      </c>
      <c r="B5" s="12">
        <v>44201</v>
      </c>
      <c r="C5" s="3">
        <v>4</v>
      </c>
      <c r="D5" t="s">
        <v>22</v>
      </c>
      <c r="E5" t="s">
        <v>19</v>
      </c>
      <c r="F5" t="s">
        <v>20</v>
      </c>
      <c r="G5" t="s">
        <v>21</v>
      </c>
      <c r="H5">
        <v>99999</v>
      </c>
      <c r="I5" t="s">
        <v>191</v>
      </c>
      <c r="J5" t="s">
        <v>116</v>
      </c>
      <c r="K5" t="s">
        <v>134</v>
      </c>
      <c r="L5" s="6">
        <v>41671</v>
      </c>
      <c r="M5" t="s">
        <v>24</v>
      </c>
      <c r="N5" t="s">
        <v>18</v>
      </c>
      <c r="O5" t="s">
        <v>19</v>
      </c>
      <c r="P5" t="s">
        <v>20</v>
      </c>
      <c r="Q5" t="s">
        <v>21</v>
      </c>
      <c r="R5">
        <v>99999</v>
      </c>
      <c r="S5" t="s">
        <v>137</v>
      </c>
      <c r="T5" t="s">
        <v>153</v>
      </c>
      <c r="U5" t="s">
        <v>26</v>
      </c>
      <c r="V5" t="s">
        <v>17</v>
      </c>
      <c r="W5" s="1">
        <v>53</v>
      </c>
      <c r="X5">
        <v>89</v>
      </c>
      <c r="Y5" s="1">
        <v>4717</v>
      </c>
      <c r="Z5" s="1">
        <v>448.11500000000001</v>
      </c>
      <c r="AA5">
        <f>DAY(TableauSource[[#This Row],[Date Cdme]])</f>
        <v>5</v>
      </c>
    </row>
    <row r="6" spans="1:27" x14ac:dyDescent="0.3">
      <c r="A6" s="3">
        <v>1005</v>
      </c>
      <c r="B6" s="12">
        <v>44200</v>
      </c>
      <c r="C6" s="3">
        <v>4</v>
      </c>
      <c r="D6" t="s">
        <v>22</v>
      </c>
      <c r="E6" t="s">
        <v>19</v>
      </c>
      <c r="F6" t="s">
        <v>20</v>
      </c>
      <c r="G6" t="s">
        <v>21</v>
      </c>
      <c r="H6">
        <v>99999</v>
      </c>
      <c r="I6" t="s">
        <v>191</v>
      </c>
      <c r="J6" t="s">
        <v>116</v>
      </c>
      <c r="K6" t="s">
        <v>134</v>
      </c>
      <c r="L6" s="6">
        <v>41672</v>
      </c>
      <c r="M6" t="s">
        <v>24</v>
      </c>
      <c r="N6" t="s">
        <v>18</v>
      </c>
      <c r="O6" t="s">
        <v>19</v>
      </c>
      <c r="P6" t="s">
        <v>20</v>
      </c>
      <c r="Q6" t="s">
        <v>21</v>
      </c>
      <c r="R6">
        <v>99999</v>
      </c>
      <c r="S6" t="s">
        <v>137</v>
      </c>
      <c r="T6" t="s">
        <v>153</v>
      </c>
      <c r="U6" t="s">
        <v>16</v>
      </c>
      <c r="V6" t="s">
        <v>17</v>
      </c>
      <c r="W6" s="1">
        <v>3.5</v>
      </c>
      <c r="X6">
        <v>11</v>
      </c>
      <c r="Y6" s="1">
        <v>38.5</v>
      </c>
      <c r="Z6" s="1">
        <v>3.7345000000000002</v>
      </c>
      <c r="AA6">
        <f>DAY(TableauSource[[#This Row],[Date Cdme]])</f>
        <v>4</v>
      </c>
    </row>
    <row r="7" spans="1:27" x14ac:dyDescent="0.3">
      <c r="A7" s="3">
        <v>1006</v>
      </c>
      <c r="B7" s="12">
        <v>44208</v>
      </c>
      <c r="C7" s="3">
        <v>12</v>
      </c>
      <c r="D7" t="s">
        <v>29</v>
      </c>
      <c r="E7" t="s">
        <v>28</v>
      </c>
      <c r="F7" t="s">
        <v>10</v>
      </c>
      <c r="G7" t="s">
        <v>11</v>
      </c>
      <c r="H7">
        <v>99999</v>
      </c>
      <c r="I7" t="s">
        <v>195</v>
      </c>
      <c r="J7" t="s">
        <v>30</v>
      </c>
      <c r="K7" t="s">
        <v>136</v>
      </c>
      <c r="L7" s="6">
        <v>41673</v>
      </c>
      <c r="M7" t="s">
        <v>13</v>
      </c>
      <c r="N7" t="s">
        <v>27</v>
      </c>
      <c r="O7" t="s">
        <v>28</v>
      </c>
      <c r="P7" t="s">
        <v>10</v>
      </c>
      <c r="Q7" t="s">
        <v>11</v>
      </c>
      <c r="R7">
        <v>99999</v>
      </c>
      <c r="S7" t="s">
        <v>137</v>
      </c>
      <c r="T7" t="s">
        <v>153</v>
      </c>
      <c r="U7" t="s">
        <v>31</v>
      </c>
      <c r="V7" t="s">
        <v>15</v>
      </c>
      <c r="W7" s="1">
        <v>18</v>
      </c>
      <c r="X7">
        <v>81</v>
      </c>
      <c r="Y7" s="1">
        <v>1458</v>
      </c>
      <c r="Z7" s="1">
        <v>141.42600000000002</v>
      </c>
      <c r="AA7">
        <f>DAY(TableauSource[[#This Row],[Date Cdme]])</f>
        <v>12</v>
      </c>
    </row>
    <row r="8" spans="1:27" x14ac:dyDescent="0.3">
      <c r="A8" s="3">
        <v>1007</v>
      </c>
      <c r="B8" s="12">
        <v>44208</v>
      </c>
      <c r="C8" s="3">
        <v>12</v>
      </c>
      <c r="D8" t="s">
        <v>29</v>
      </c>
      <c r="E8" t="s">
        <v>28</v>
      </c>
      <c r="F8" t="s">
        <v>10</v>
      </c>
      <c r="G8" t="s">
        <v>11</v>
      </c>
      <c r="H8">
        <v>99999</v>
      </c>
      <c r="I8" t="s">
        <v>195</v>
      </c>
      <c r="J8" t="s">
        <v>30</v>
      </c>
      <c r="K8" t="s">
        <v>136</v>
      </c>
      <c r="L8" s="6">
        <v>41674</v>
      </c>
      <c r="M8" t="s">
        <v>13</v>
      </c>
      <c r="N8" t="s">
        <v>27</v>
      </c>
      <c r="O8" t="s">
        <v>28</v>
      </c>
      <c r="P8" t="s">
        <v>10</v>
      </c>
      <c r="Q8" t="s">
        <v>11</v>
      </c>
      <c r="R8">
        <v>99999</v>
      </c>
      <c r="S8" t="s">
        <v>137</v>
      </c>
      <c r="T8" t="s">
        <v>153</v>
      </c>
      <c r="U8" t="s">
        <v>32</v>
      </c>
      <c r="V8" t="s">
        <v>15</v>
      </c>
      <c r="W8" s="1">
        <v>46</v>
      </c>
      <c r="X8">
        <v>44</v>
      </c>
      <c r="Y8" s="1">
        <v>2024</v>
      </c>
      <c r="Z8" s="1">
        <v>198.352</v>
      </c>
      <c r="AA8">
        <f>DAY(TableauSource[[#This Row],[Date Cdme]])</f>
        <v>12</v>
      </c>
    </row>
    <row r="9" spans="1:27" x14ac:dyDescent="0.3">
      <c r="A9" s="3">
        <v>1008</v>
      </c>
      <c r="B9" s="12">
        <v>44204</v>
      </c>
      <c r="C9" s="3">
        <v>8</v>
      </c>
      <c r="D9" t="s">
        <v>37</v>
      </c>
      <c r="E9" t="s">
        <v>34</v>
      </c>
      <c r="F9" t="s">
        <v>35</v>
      </c>
      <c r="G9" t="s">
        <v>36</v>
      </c>
      <c r="H9">
        <v>99999</v>
      </c>
      <c r="I9" t="s">
        <v>192</v>
      </c>
      <c r="J9" t="s">
        <v>80</v>
      </c>
      <c r="K9" t="s">
        <v>135</v>
      </c>
      <c r="L9" s="6">
        <v>41675</v>
      </c>
      <c r="M9" t="s">
        <v>39</v>
      </c>
      <c r="N9" t="s">
        <v>33</v>
      </c>
      <c r="O9" t="s">
        <v>34</v>
      </c>
      <c r="P9" t="s">
        <v>35</v>
      </c>
      <c r="Q9" t="s">
        <v>36</v>
      </c>
      <c r="R9">
        <v>99999</v>
      </c>
      <c r="S9" t="s">
        <v>137</v>
      </c>
      <c r="T9" t="s">
        <v>153</v>
      </c>
      <c r="U9" t="s">
        <v>40</v>
      </c>
      <c r="V9" t="s">
        <v>41</v>
      </c>
      <c r="W9" s="1">
        <v>9.1999999999999993</v>
      </c>
      <c r="X9">
        <v>38</v>
      </c>
      <c r="Y9" s="1">
        <v>349.59999999999997</v>
      </c>
      <c r="Z9" s="1">
        <v>36.008800000000001</v>
      </c>
      <c r="AA9">
        <f>DAY(TableauSource[[#This Row],[Date Cdme]])</f>
        <v>8</v>
      </c>
    </row>
    <row r="10" spans="1:27" x14ac:dyDescent="0.3">
      <c r="A10" s="3">
        <v>1009</v>
      </c>
      <c r="B10" s="12">
        <v>44200</v>
      </c>
      <c r="C10" s="3">
        <v>4</v>
      </c>
      <c r="D10" t="s">
        <v>22</v>
      </c>
      <c r="E10" t="s">
        <v>19</v>
      </c>
      <c r="F10" t="s">
        <v>20</v>
      </c>
      <c r="G10" t="s">
        <v>21</v>
      </c>
      <c r="H10">
        <v>99999</v>
      </c>
      <c r="I10" t="s">
        <v>191</v>
      </c>
      <c r="J10" t="s">
        <v>116</v>
      </c>
      <c r="K10" t="s">
        <v>134</v>
      </c>
      <c r="L10" s="6">
        <v>41676</v>
      </c>
      <c r="M10" t="s">
        <v>39</v>
      </c>
      <c r="N10" t="s">
        <v>18</v>
      </c>
      <c r="O10" t="s">
        <v>19</v>
      </c>
      <c r="P10" t="s">
        <v>20</v>
      </c>
      <c r="Q10" t="s">
        <v>21</v>
      </c>
      <c r="R10">
        <v>99999</v>
      </c>
      <c r="S10" t="s">
        <v>137</v>
      </c>
      <c r="T10" t="s">
        <v>152</v>
      </c>
      <c r="U10" t="s">
        <v>40</v>
      </c>
      <c r="V10" t="s">
        <v>41</v>
      </c>
      <c r="W10" s="1">
        <v>9.1999999999999993</v>
      </c>
      <c r="X10">
        <v>88</v>
      </c>
      <c r="Y10" s="1">
        <v>809.59999999999991</v>
      </c>
      <c r="Z10" s="1">
        <v>79.340799999999987</v>
      </c>
      <c r="AA10">
        <f>DAY(TableauSource[[#This Row],[Date Cdme]])</f>
        <v>4</v>
      </c>
    </row>
    <row r="11" spans="1:27" x14ac:dyDescent="0.3">
      <c r="A11" s="3">
        <v>1010</v>
      </c>
      <c r="B11" s="12">
        <v>44225</v>
      </c>
      <c r="C11" s="3">
        <v>29</v>
      </c>
      <c r="D11" t="s">
        <v>46</v>
      </c>
      <c r="E11" t="s">
        <v>43</v>
      </c>
      <c r="F11" t="s">
        <v>44</v>
      </c>
      <c r="G11" t="s">
        <v>45</v>
      </c>
      <c r="H11">
        <v>99999</v>
      </c>
      <c r="I11" t="s">
        <v>189</v>
      </c>
      <c r="J11" t="s">
        <v>23</v>
      </c>
      <c r="K11" t="s">
        <v>133</v>
      </c>
      <c r="L11" s="6">
        <v>41677</v>
      </c>
      <c r="M11" t="s">
        <v>13</v>
      </c>
      <c r="N11" t="s">
        <v>42</v>
      </c>
      <c r="O11" t="s">
        <v>43</v>
      </c>
      <c r="P11" t="s">
        <v>44</v>
      </c>
      <c r="Q11" t="s">
        <v>45</v>
      </c>
      <c r="R11">
        <v>99999</v>
      </c>
      <c r="S11" t="s">
        <v>137</v>
      </c>
      <c r="T11" t="s">
        <v>152</v>
      </c>
      <c r="U11" t="s">
        <v>47</v>
      </c>
      <c r="V11" t="s">
        <v>48</v>
      </c>
      <c r="W11" s="1">
        <v>12.75</v>
      </c>
      <c r="X11">
        <v>94</v>
      </c>
      <c r="Y11" s="1">
        <v>1198.5</v>
      </c>
      <c r="Z11" s="1">
        <v>122.24700000000001</v>
      </c>
      <c r="AA11">
        <f>DAY(TableauSource[[#This Row],[Date Cdme]])</f>
        <v>29</v>
      </c>
    </row>
    <row r="12" spans="1:27" x14ac:dyDescent="0.3">
      <c r="A12" s="3">
        <v>1011</v>
      </c>
      <c r="B12" s="12">
        <v>44199</v>
      </c>
      <c r="C12" s="3">
        <v>3</v>
      </c>
      <c r="D12" t="s">
        <v>53</v>
      </c>
      <c r="E12" t="s">
        <v>50</v>
      </c>
      <c r="F12" t="s">
        <v>51</v>
      </c>
      <c r="G12" t="s">
        <v>52</v>
      </c>
      <c r="H12">
        <v>99999</v>
      </c>
      <c r="I12" t="s">
        <v>194</v>
      </c>
      <c r="J12" t="s">
        <v>30</v>
      </c>
      <c r="K12" t="s">
        <v>133</v>
      </c>
      <c r="L12" s="6">
        <v>41678</v>
      </c>
      <c r="M12" t="s">
        <v>13</v>
      </c>
      <c r="N12" t="s">
        <v>49</v>
      </c>
      <c r="O12" t="s">
        <v>50</v>
      </c>
      <c r="P12" t="s">
        <v>51</v>
      </c>
      <c r="Q12" t="s">
        <v>52</v>
      </c>
      <c r="R12">
        <v>99999</v>
      </c>
      <c r="S12" t="s">
        <v>137</v>
      </c>
      <c r="T12" t="s">
        <v>154</v>
      </c>
      <c r="U12" t="s">
        <v>54</v>
      </c>
      <c r="V12" t="s">
        <v>55</v>
      </c>
      <c r="W12" s="1">
        <v>9.65</v>
      </c>
      <c r="X12">
        <v>91</v>
      </c>
      <c r="Y12" s="1">
        <v>878.15</v>
      </c>
      <c r="Z12" s="1">
        <v>92.205749999999995</v>
      </c>
      <c r="AA12">
        <f>DAY(TableauSource[[#This Row],[Date Cdme]])</f>
        <v>3</v>
      </c>
    </row>
    <row r="13" spans="1:27" x14ac:dyDescent="0.3">
      <c r="A13" s="3">
        <v>1012</v>
      </c>
      <c r="B13" s="12">
        <v>44202</v>
      </c>
      <c r="C13" s="3">
        <v>6</v>
      </c>
      <c r="D13" t="s">
        <v>60</v>
      </c>
      <c r="E13" t="s">
        <v>57</v>
      </c>
      <c r="F13" t="s">
        <v>58</v>
      </c>
      <c r="G13" t="s">
        <v>59</v>
      </c>
      <c r="H13">
        <v>99999</v>
      </c>
      <c r="I13" t="s">
        <v>198</v>
      </c>
      <c r="J13" t="s">
        <v>38</v>
      </c>
      <c r="K13" t="s">
        <v>135</v>
      </c>
      <c r="L13" s="6">
        <v>41679</v>
      </c>
      <c r="M13" t="s">
        <v>13</v>
      </c>
      <c r="N13" t="s">
        <v>56</v>
      </c>
      <c r="O13" t="s">
        <v>57</v>
      </c>
      <c r="P13" t="s">
        <v>58</v>
      </c>
      <c r="Q13" t="s">
        <v>59</v>
      </c>
      <c r="R13">
        <v>99999</v>
      </c>
      <c r="S13" t="s">
        <v>137</v>
      </c>
      <c r="T13" t="s">
        <v>153</v>
      </c>
      <c r="U13" t="s">
        <v>62</v>
      </c>
      <c r="V13" t="s">
        <v>63</v>
      </c>
      <c r="W13" s="1">
        <v>40</v>
      </c>
      <c r="X13">
        <v>32</v>
      </c>
      <c r="Y13" s="1">
        <v>1280</v>
      </c>
      <c r="Z13" s="1">
        <v>133.12</v>
      </c>
      <c r="AA13">
        <f>DAY(TableauSource[[#This Row],[Date Cdme]])</f>
        <v>6</v>
      </c>
    </row>
    <row r="14" spans="1:27" x14ac:dyDescent="0.3">
      <c r="A14" s="3">
        <v>1013</v>
      </c>
      <c r="B14" s="12">
        <v>44224</v>
      </c>
      <c r="C14" s="3">
        <v>28</v>
      </c>
      <c r="D14" t="s">
        <v>68</v>
      </c>
      <c r="E14" t="s">
        <v>65</v>
      </c>
      <c r="F14" t="s">
        <v>66</v>
      </c>
      <c r="G14" t="s">
        <v>67</v>
      </c>
      <c r="H14">
        <v>99999</v>
      </c>
      <c r="I14" t="s">
        <v>186</v>
      </c>
      <c r="J14" t="s">
        <v>125</v>
      </c>
      <c r="K14" t="s">
        <v>136</v>
      </c>
      <c r="L14" s="6">
        <v>41680</v>
      </c>
      <c r="M14" t="s">
        <v>39</v>
      </c>
      <c r="N14" t="s">
        <v>64</v>
      </c>
      <c r="O14" t="s">
        <v>65</v>
      </c>
      <c r="P14" t="s">
        <v>66</v>
      </c>
      <c r="Q14" t="s">
        <v>67</v>
      </c>
      <c r="R14">
        <v>99999</v>
      </c>
      <c r="S14" t="s">
        <v>137</v>
      </c>
      <c r="T14" t="s">
        <v>152</v>
      </c>
      <c r="U14" t="s">
        <v>32</v>
      </c>
      <c r="V14" t="s">
        <v>15</v>
      </c>
      <c r="W14" s="1">
        <v>46</v>
      </c>
      <c r="X14">
        <v>55</v>
      </c>
      <c r="Y14" s="1">
        <v>2530</v>
      </c>
      <c r="Z14" s="1">
        <v>253</v>
      </c>
      <c r="AA14">
        <f>DAY(TableauSource[[#This Row],[Date Cdme]])</f>
        <v>28</v>
      </c>
    </row>
    <row r="15" spans="1:27" x14ac:dyDescent="0.3">
      <c r="A15" s="3">
        <v>1014</v>
      </c>
      <c r="B15" s="12">
        <v>44204</v>
      </c>
      <c r="C15" s="3">
        <v>8</v>
      </c>
      <c r="D15" t="s">
        <v>37</v>
      </c>
      <c r="E15" t="s">
        <v>34</v>
      </c>
      <c r="F15" t="s">
        <v>35</v>
      </c>
      <c r="G15" t="s">
        <v>36</v>
      </c>
      <c r="H15">
        <v>99999</v>
      </c>
      <c r="I15" t="s">
        <v>192</v>
      </c>
      <c r="J15" t="s">
        <v>80</v>
      </c>
      <c r="K15" t="s">
        <v>135</v>
      </c>
      <c r="L15" s="6">
        <v>41681</v>
      </c>
      <c r="M15" t="s">
        <v>39</v>
      </c>
      <c r="N15" t="s">
        <v>33</v>
      </c>
      <c r="O15" t="s">
        <v>34</v>
      </c>
      <c r="P15" t="s">
        <v>35</v>
      </c>
      <c r="Q15" t="s">
        <v>36</v>
      </c>
      <c r="R15">
        <v>99999</v>
      </c>
      <c r="S15" t="s">
        <v>137</v>
      </c>
      <c r="T15" t="s">
        <v>152</v>
      </c>
      <c r="U15" t="s">
        <v>47</v>
      </c>
      <c r="V15" t="s">
        <v>48</v>
      </c>
      <c r="W15" s="1">
        <v>12.75</v>
      </c>
      <c r="X15">
        <v>47</v>
      </c>
      <c r="Y15" s="1">
        <v>599.25</v>
      </c>
      <c r="Z15" s="1">
        <v>61.722750000000005</v>
      </c>
      <c r="AA15">
        <f>DAY(TableauSource[[#This Row],[Date Cdme]])</f>
        <v>8</v>
      </c>
    </row>
    <row r="16" spans="1:27" x14ac:dyDescent="0.3">
      <c r="A16" s="3">
        <v>1050</v>
      </c>
      <c r="B16" s="12">
        <v>44231</v>
      </c>
      <c r="C16" s="3">
        <v>4</v>
      </c>
      <c r="D16" t="s">
        <v>22</v>
      </c>
      <c r="E16" t="s">
        <v>19</v>
      </c>
      <c r="F16" t="s">
        <v>20</v>
      </c>
      <c r="G16" t="s">
        <v>21</v>
      </c>
      <c r="H16">
        <v>99999</v>
      </c>
      <c r="I16" t="s">
        <v>191</v>
      </c>
      <c r="J16" t="s">
        <v>116</v>
      </c>
      <c r="K16" t="s">
        <v>134</v>
      </c>
      <c r="L16" s="6"/>
      <c r="N16" t="s">
        <v>18</v>
      </c>
      <c r="O16" t="s">
        <v>19</v>
      </c>
      <c r="P16" t="s">
        <v>20</v>
      </c>
      <c r="Q16" t="s">
        <v>21</v>
      </c>
      <c r="R16">
        <v>99999</v>
      </c>
      <c r="S16" t="s">
        <v>137</v>
      </c>
      <c r="U16" t="s">
        <v>123</v>
      </c>
      <c r="V16" t="s">
        <v>104</v>
      </c>
      <c r="W16" s="1">
        <v>38</v>
      </c>
      <c r="X16">
        <v>96</v>
      </c>
      <c r="Y16" s="1">
        <v>3648</v>
      </c>
      <c r="Z16" s="1">
        <v>346.56</v>
      </c>
      <c r="AA16">
        <f>DAY(TableauSource[[#This Row],[Date Cdme]])</f>
        <v>4</v>
      </c>
    </row>
    <row r="17" spans="1:27" x14ac:dyDescent="0.3">
      <c r="A17" s="3">
        <v>1016</v>
      </c>
      <c r="B17" s="12">
        <v>44203</v>
      </c>
      <c r="C17" s="3">
        <v>7</v>
      </c>
      <c r="D17" t="s">
        <v>79</v>
      </c>
      <c r="E17" t="s">
        <v>76</v>
      </c>
      <c r="F17" t="s">
        <v>77</v>
      </c>
      <c r="G17" t="s">
        <v>78</v>
      </c>
      <c r="H17">
        <v>99999</v>
      </c>
      <c r="I17" t="s">
        <v>193</v>
      </c>
      <c r="J17" t="s">
        <v>80</v>
      </c>
      <c r="K17" t="s">
        <v>135</v>
      </c>
      <c r="L17" s="5"/>
      <c r="N17" t="s">
        <v>75</v>
      </c>
      <c r="O17" t="s">
        <v>76</v>
      </c>
      <c r="P17" t="s">
        <v>77</v>
      </c>
      <c r="Q17" t="s">
        <v>78</v>
      </c>
      <c r="R17">
        <v>99999</v>
      </c>
      <c r="S17" t="s">
        <v>137</v>
      </c>
      <c r="U17" t="s">
        <v>32</v>
      </c>
      <c r="V17" t="s">
        <v>15</v>
      </c>
      <c r="W17" s="1">
        <v>46</v>
      </c>
      <c r="X17">
        <v>24</v>
      </c>
      <c r="Y17" s="1">
        <v>1104</v>
      </c>
      <c r="Z17" s="1">
        <v>110.4</v>
      </c>
      <c r="AA17">
        <f>DAY(TableauSource[[#This Row],[Date Cdme]])</f>
        <v>7</v>
      </c>
    </row>
    <row r="18" spans="1:27" x14ac:dyDescent="0.3">
      <c r="A18" s="3">
        <v>1064</v>
      </c>
      <c r="B18" s="12">
        <v>44259</v>
      </c>
      <c r="C18" s="3">
        <v>4</v>
      </c>
      <c r="D18" t="s">
        <v>22</v>
      </c>
      <c r="E18" t="s">
        <v>19</v>
      </c>
      <c r="F18" t="s">
        <v>20</v>
      </c>
      <c r="G18" t="s">
        <v>21</v>
      </c>
      <c r="H18">
        <v>99999</v>
      </c>
      <c r="I18" t="s">
        <v>191</v>
      </c>
      <c r="J18" t="s">
        <v>116</v>
      </c>
      <c r="K18" t="s">
        <v>134</v>
      </c>
      <c r="L18" s="6">
        <v>41704</v>
      </c>
      <c r="M18" t="s">
        <v>24</v>
      </c>
      <c r="N18" t="s">
        <v>18</v>
      </c>
      <c r="O18" t="s">
        <v>19</v>
      </c>
      <c r="P18" t="s">
        <v>20</v>
      </c>
      <c r="Q18" t="s">
        <v>21</v>
      </c>
      <c r="R18">
        <v>99999</v>
      </c>
      <c r="S18" t="s">
        <v>137</v>
      </c>
      <c r="T18" t="s">
        <v>153</v>
      </c>
      <c r="U18" t="s">
        <v>117</v>
      </c>
      <c r="V18" t="s">
        <v>82</v>
      </c>
      <c r="W18" s="1">
        <v>81</v>
      </c>
      <c r="X18">
        <v>77</v>
      </c>
      <c r="Y18" s="1">
        <v>6237</v>
      </c>
      <c r="Z18" s="1">
        <v>642.41100000000006</v>
      </c>
      <c r="AA18">
        <f>DAY(TableauSource[[#This Row],[Date Cdme]])</f>
        <v>4</v>
      </c>
    </row>
    <row r="19" spans="1:27" x14ac:dyDescent="0.3">
      <c r="A19" s="3">
        <v>1065</v>
      </c>
      <c r="B19" s="12">
        <v>44259</v>
      </c>
      <c r="C19" s="3">
        <v>4</v>
      </c>
      <c r="D19" t="s">
        <v>22</v>
      </c>
      <c r="E19" t="s">
        <v>19</v>
      </c>
      <c r="F19" t="s">
        <v>20</v>
      </c>
      <c r="G19" t="s">
        <v>21</v>
      </c>
      <c r="H19">
        <v>99999</v>
      </c>
      <c r="I19" t="s">
        <v>191</v>
      </c>
      <c r="J19" t="s">
        <v>116</v>
      </c>
      <c r="K19" t="s">
        <v>134</v>
      </c>
      <c r="L19" s="6">
        <v>41704</v>
      </c>
      <c r="M19" t="s">
        <v>24</v>
      </c>
      <c r="N19" t="s">
        <v>18</v>
      </c>
      <c r="O19" t="s">
        <v>19</v>
      </c>
      <c r="P19" t="s">
        <v>20</v>
      </c>
      <c r="Q19" t="s">
        <v>21</v>
      </c>
      <c r="R19">
        <v>99999</v>
      </c>
      <c r="S19" t="s">
        <v>137</v>
      </c>
      <c r="T19" t="s">
        <v>153</v>
      </c>
      <c r="U19" t="s">
        <v>118</v>
      </c>
      <c r="V19" t="s">
        <v>119</v>
      </c>
      <c r="W19" s="1">
        <v>7</v>
      </c>
      <c r="X19">
        <v>37</v>
      </c>
      <c r="Y19" s="1">
        <v>259</v>
      </c>
      <c r="Z19" s="1">
        <v>24.605</v>
      </c>
      <c r="AA19">
        <f>DAY(TableauSource[[#This Row],[Date Cdme]])</f>
        <v>4</v>
      </c>
    </row>
    <row r="20" spans="1:27" x14ac:dyDescent="0.3">
      <c r="A20" s="3">
        <v>1081</v>
      </c>
      <c r="B20" s="12">
        <v>44290</v>
      </c>
      <c r="C20" s="3">
        <v>4</v>
      </c>
      <c r="D20" t="s">
        <v>22</v>
      </c>
      <c r="E20" t="s">
        <v>19</v>
      </c>
      <c r="F20" t="s">
        <v>20</v>
      </c>
      <c r="G20" t="s">
        <v>21</v>
      </c>
      <c r="H20">
        <v>99999</v>
      </c>
      <c r="I20" t="s">
        <v>191</v>
      </c>
      <c r="J20" t="s">
        <v>116</v>
      </c>
      <c r="K20" t="s">
        <v>134</v>
      </c>
      <c r="L20" s="6">
        <v>41735</v>
      </c>
      <c r="M20" t="s">
        <v>24</v>
      </c>
      <c r="N20" t="s">
        <v>18</v>
      </c>
      <c r="O20" t="s">
        <v>19</v>
      </c>
      <c r="P20" t="s">
        <v>20</v>
      </c>
      <c r="Q20" t="s">
        <v>21</v>
      </c>
      <c r="R20">
        <v>99999</v>
      </c>
      <c r="S20" t="s">
        <v>137</v>
      </c>
      <c r="T20" t="s">
        <v>153</v>
      </c>
      <c r="U20" t="s">
        <v>16</v>
      </c>
      <c r="V20" t="s">
        <v>17</v>
      </c>
      <c r="W20" s="1">
        <v>3.5</v>
      </c>
      <c r="X20">
        <v>48</v>
      </c>
      <c r="Y20" s="1">
        <v>168</v>
      </c>
      <c r="Z20" s="1">
        <v>16.295999999999999</v>
      </c>
      <c r="AA20">
        <f>DAY(TableauSource[[#This Row],[Date Cdme]])</f>
        <v>4</v>
      </c>
    </row>
    <row r="21" spans="1:27" x14ac:dyDescent="0.3">
      <c r="A21" s="3">
        <v>1025</v>
      </c>
      <c r="B21" s="12">
        <v>44224</v>
      </c>
      <c r="C21" s="3">
        <v>28</v>
      </c>
      <c r="D21" t="s">
        <v>68</v>
      </c>
      <c r="E21" t="s">
        <v>65</v>
      </c>
      <c r="F21" t="s">
        <v>66</v>
      </c>
      <c r="G21" t="s">
        <v>67</v>
      </c>
      <c r="H21">
        <v>99999</v>
      </c>
      <c r="I21" t="s">
        <v>186</v>
      </c>
      <c r="J21" t="s">
        <v>125</v>
      </c>
      <c r="K21" t="s">
        <v>136</v>
      </c>
      <c r="L21" s="6">
        <v>41669</v>
      </c>
      <c r="M21" t="s">
        <v>39</v>
      </c>
      <c r="N21" t="s">
        <v>64</v>
      </c>
      <c r="O21" t="s">
        <v>65</v>
      </c>
      <c r="P21" t="s">
        <v>66</v>
      </c>
      <c r="Q21" t="s">
        <v>67</v>
      </c>
      <c r="R21">
        <v>99999</v>
      </c>
      <c r="S21" t="s">
        <v>137</v>
      </c>
      <c r="T21" t="s">
        <v>153</v>
      </c>
      <c r="U21" t="s">
        <v>54</v>
      </c>
      <c r="V21" t="s">
        <v>55</v>
      </c>
      <c r="W21" s="1">
        <v>9.65</v>
      </c>
      <c r="X21">
        <v>100</v>
      </c>
      <c r="Y21" s="1">
        <v>965</v>
      </c>
      <c r="Z21" s="1">
        <v>93.605000000000004</v>
      </c>
      <c r="AA21">
        <f>DAY(TableauSource[[#This Row],[Date Cdme]])</f>
        <v>28</v>
      </c>
    </row>
    <row r="22" spans="1:27" x14ac:dyDescent="0.3">
      <c r="A22" s="3">
        <v>1026</v>
      </c>
      <c r="B22" s="12">
        <v>44224</v>
      </c>
      <c r="C22" s="3">
        <v>28</v>
      </c>
      <c r="D22" t="s">
        <v>68</v>
      </c>
      <c r="E22" t="s">
        <v>65</v>
      </c>
      <c r="F22" t="s">
        <v>66</v>
      </c>
      <c r="G22" t="s">
        <v>67</v>
      </c>
      <c r="H22">
        <v>99999</v>
      </c>
      <c r="I22" t="s">
        <v>186</v>
      </c>
      <c r="J22" t="s">
        <v>125</v>
      </c>
      <c r="K22" t="s">
        <v>136</v>
      </c>
      <c r="L22" s="6">
        <v>41669</v>
      </c>
      <c r="M22" t="s">
        <v>39</v>
      </c>
      <c r="N22" t="s">
        <v>64</v>
      </c>
      <c r="O22" t="s">
        <v>65</v>
      </c>
      <c r="P22" t="s">
        <v>66</v>
      </c>
      <c r="Q22" t="s">
        <v>67</v>
      </c>
      <c r="R22">
        <v>99999</v>
      </c>
      <c r="S22" t="s">
        <v>137</v>
      </c>
      <c r="T22" t="s">
        <v>153</v>
      </c>
      <c r="U22" t="s">
        <v>95</v>
      </c>
      <c r="V22" t="s">
        <v>96</v>
      </c>
      <c r="W22" s="1">
        <v>18.399999999999999</v>
      </c>
      <c r="X22">
        <v>63</v>
      </c>
      <c r="Y22" s="1">
        <v>1159.1999999999998</v>
      </c>
      <c r="Z22" s="1">
        <v>114.76079999999999</v>
      </c>
      <c r="AA22">
        <f>DAY(TableauSource[[#This Row],[Date Cdme]])</f>
        <v>28</v>
      </c>
    </row>
    <row r="23" spans="1:27" x14ac:dyDescent="0.3">
      <c r="A23" s="3">
        <v>1022</v>
      </c>
      <c r="B23" s="12">
        <v>44197</v>
      </c>
      <c r="C23" s="3">
        <v>1</v>
      </c>
      <c r="D23" t="s">
        <v>94</v>
      </c>
      <c r="E23" t="s">
        <v>91</v>
      </c>
      <c r="F23" t="s">
        <v>92</v>
      </c>
      <c r="G23" t="s">
        <v>93</v>
      </c>
      <c r="H23">
        <v>99999</v>
      </c>
      <c r="I23" t="s">
        <v>193</v>
      </c>
      <c r="J23" t="s">
        <v>80</v>
      </c>
      <c r="K23" t="s">
        <v>135</v>
      </c>
      <c r="L23" s="6"/>
      <c r="N23" t="s">
        <v>90</v>
      </c>
      <c r="O23" t="s">
        <v>91</v>
      </c>
      <c r="P23" t="s">
        <v>92</v>
      </c>
      <c r="Q23" t="s">
        <v>93</v>
      </c>
      <c r="R23">
        <v>99999</v>
      </c>
      <c r="S23" t="s">
        <v>137</v>
      </c>
      <c r="U23" t="s">
        <v>31</v>
      </c>
      <c r="V23" t="s">
        <v>15</v>
      </c>
      <c r="W23" s="1">
        <v>18</v>
      </c>
      <c r="X23">
        <v>42</v>
      </c>
      <c r="Y23" s="1">
        <v>756</v>
      </c>
      <c r="Z23" s="1">
        <v>75.600000000000009</v>
      </c>
      <c r="AA23">
        <f>DAY(TableauSource[[#This Row],[Date Cdme]])</f>
        <v>1</v>
      </c>
    </row>
    <row r="24" spans="1:27" x14ac:dyDescent="0.3">
      <c r="A24" s="3">
        <v>1023</v>
      </c>
      <c r="B24" s="12">
        <v>44197</v>
      </c>
      <c r="C24" s="3">
        <v>1</v>
      </c>
      <c r="D24" t="s">
        <v>94</v>
      </c>
      <c r="E24" t="s">
        <v>91</v>
      </c>
      <c r="F24" t="s">
        <v>92</v>
      </c>
      <c r="G24" t="s">
        <v>93</v>
      </c>
      <c r="H24">
        <v>99999</v>
      </c>
      <c r="I24" t="s">
        <v>193</v>
      </c>
      <c r="J24" t="s">
        <v>80</v>
      </c>
      <c r="K24" t="s">
        <v>135</v>
      </c>
      <c r="L24" s="6"/>
      <c r="N24" t="s">
        <v>90</v>
      </c>
      <c r="O24" t="s">
        <v>91</v>
      </c>
      <c r="P24" t="s">
        <v>92</v>
      </c>
      <c r="Q24" t="s">
        <v>93</v>
      </c>
      <c r="R24">
        <v>99999</v>
      </c>
      <c r="S24" t="s">
        <v>137</v>
      </c>
      <c r="U24" t="s">
        <v>32</v>
      </c>
      <c r="V24" t="s">
        <v>15</v>
      </c>
      <c r="W24" s="1">
        <v>46</v>
      </c>
      <c r="X24">
        <v>58</v>
      </c>
      <c r="Y24" s="1">
        <v>2668</v>
      </c>
      <c r="Z24" s="1">
        <v>269.46800000000002</v>
      </c>
      <c r="AA24">
        <f>DAY(TableauSource[[#This Row],[Date Cdme]])</f>
        <v>1</v>
      </c>
    </row>
    <row r="25" spans="1:27" x14ac:dyDescent="0.3">
      <c r="A25" s="3">
        <v>1024</v>
      </c>
      <c r="B25" s="12">
        <v>44197</v>
      </c>
      <c r="C25" s="3">
        <v>1</v>
      </c>
      <c r="D25" t="s">
        <v>94</v>
      </c>
      <c r="E25" t="s">
        <v>91</v>
      </c>
      <c r="F25" t="s">
        <v>92</v>
      </c>
      <c r="G25" t="s">
        <v>93</v>
      </c>
      <c r="H25">
        <v>99999</v>
      </c>
      <c r="I25" t="s">
        <v>193</v>
      </c>
      <c r="J25" t="s">
        <v>80</v>
      </c>
      <c r="K25" t="s">
        <v>135</v>
      </c>
      <c r="L25" s="6"/>
      <c r="N25" t="s">
        <v>90</v>
      </c>
      <c r="O25" t="s">
        <v>91</v>
      </c>
      <c r="P25" t="s">
        <v>92</v>
      </c>
      <c r="Q25" t="s">
        <v>93</v>
      </c>
      <c r="R25">
        <v>99999</v>
      </c>
      <c r="S25" t="s">
        <v>137</v>
      </c>
      <c r="U25" t="s">
        <v>74</v>
      </c>
      <c r="V25" t="s">
        <v>15</v>
      </c>
      <c r="W25" s="1">
        <v>2.99</v>
      </c>
      <c r="X25">
        <v>67</v>
      </c>
      <c r="Y25" s="1">
        <v>200.33</v>
      </c>
      <c r="Z25" s="1">
        <v>20.033000000000001</v>
      </c>
      <c r="AA25">
        <f>DAY(TableauSource[[#This Row],[Date Cdme]])</f>
        <v>1</v>
      </c>
    </row>
    <row r="26" spans="1:27" x14ac:dyDescent="0.3">
      <c r="A26" s="3">
        <v>1034</v>
      </c>
      <c r="B26" s="12">
        <v>44255</v>
      </c>
      <c r="C26" s="3">
        <v>28</v>
      </c>
      <c r="D26" t="s">
        <v>68</v>
      </c>
      <c r="E26" t="s">
        <v>65</v>
      </c>
      <c r="F26" t="s">
        <v>66</v>
      </c>
      <c r="G26" t="s">
        <v>67</v>
      </c>
      <c r="H26">
        <v>99999</v>
      </c>
      <c r="I26" t="s">
        <v>186</v>
      </c>
      <c r="J26" t="s">
        <v>125</v>
      </c>
      <c r="K26" t="s">
        <v>136</v>
      </c>
      <c r="L26" s="6">
        <v>41700</v>
      </c>
      <c r="M26" t="s">
        <v>39</v>
      </c>
      <c r="N26" t="s">
        <v>64</v>
      </c>
      <c r="O26" t="s">
        <v>65</v>
      </c>
      <c r="P26" t="s">
        <v>66</v>
      </c>
      <c r="Q26" t="s">
        <v>67</v>
      </c>
      <c r="R26">
        <v>99999</v>
      </c>
      <c r="S26" t="s">
        <v>137</v>
      </c>
      <c r="T26" t="s">
        <v>152</v>
      </c>
      <c r="W26" s="1">
        <v>0</v>
      </c>
      <c r="X26">
        <v>0</v>
      </c>
      <c r="Y26" s="1">
        <v>0</v>
      </c>
      <c r="Z26" s="1">
        <v>31</v>
      </c>
      <c r="AA26">
        <f>DAY(TableauSource[[#This Row],[Date Cdme]])</f>
        <v>28</v>
      </c>
    </row>
    <row r="27" spans="1:27" x14ac:dyDescent="0.3">
      <c r="A27" s="3">
        <v>1041</v>
      </c>
      <c r="B27" s="12">
        <v>44255</v>
      </c>
      <c r="C27" s="3">
        <v>28</v>
      </c>
      <c r="D27" t="s">
        <v>68</v>
      </c>
      <c r="E27" t="s">
        <v>65</v>
      </c>
      <c r="F27" t="s">
        <v>66</v>
      </c>
      <c r="G27" t="s">
        <v>67</v>
      </c>
      <c r="H27">
        <v>99999</v>
      </c>
      <c r="I27" t="s">
        <v>186</v>
      </c>
      <c r="J27" t="s">
        <v>125</v>
      </c>
      <c r="K27" t="s">
        <v>136</v>
      </c>
      <c r="L27" s="6">
        <v>41700</v>
      </c>
      <c r="M27" t="s">
        <v>39</v>
      </c>
      <c r="N27" t="s">
        <v>64</v>
      </c>
      <c r="O27" t="s">
        <v>65</v>
      </c>
      <c r="P27" t="s">
        <v>66</v>
      </c>
      <c r="Q27" t="s">
        <v>67</v>
      </c>
      <c r="R27">
        <v>99999</v>
      </c>
      <c r="S27" t="s">
        <v>137</v>
      </c>
      <c r="T27" t="s">
        <v>153</v>
      </c>
      <c r="U27" t="s">
        <v>32</v>
      </c>
      <c r="V27" t="s">
        <v>15</v>
      </c>
      <c r="W27" s="1">
        <v>46</v>
      </c>
      <c r="X27">
        <v>32</v>
      </c>
      <c r="Y27" s="1">
        <v>1472</v>
      </c>
      <c r="Z27" s="1">
        <v>148.67200000000003</v>
      </c>
      <c r="AA27">
        <f>DAY(TableauSource[[#This Row],[Date Cdme]])</f>
        <v>28</v>
      </c>
    </row>
    <row r="28" spans="1:27" x14ac:dyDescent="0.3">
      <c r="A28" s="3">
        <v>1027</v>
      </c>
      <c r="B28" s="12">
        <v>44205</v>
      </c>
      <c r="C28" s="3">
        <v>9</v>
      </c>
      <c r="D28" t="s">
        <v>101</v>
      </c>
      <c r="E28" t="s">
        <v>98</v>
      </c>
      <c r="F28" t="s">
        <v>99</v>
      </c>
      <c r="G28" t="s">
        <v>100</v>
      </c>
      <c r="H28">
        <v>99999</v>
      </c>
      <c r="I28" t="s">
        <v>196</v>
      </c>
      <c r="J28" t="s">
        <v>102</v>
      </c>
      <c r="K28" t="s">
        <v>133</v>
      </c>
      <c r="L28" s="6">
        <v>41650</v>
      </c>
      <c r="M28" t="s">
        <v>24</v>
      </c>
      <c r="N28" t="s">
        <v>97</v>
      </c>
      <c r="O28" t="s">
        <v>98</v>
      </c>
      <c r="P28" t="s">
        <v>99</v>
      </c>
      <c r="Q28" t="s">
        <v>100</v>
      </c>
      <c r="R28">
        <v>99999</v>
      </c>
      <c r="S28" t="s">
        <v>137</v>
      </c>
      <c r="T28" t="s">
        <v>152</v>
      </c>
      <c r="U28" t="s">
        <v>103</v>
      </c>
      <c r="V28" t="s">
        <v>104</v>
      </c>
      <c r="W28" s="1">
        <v>19.5</v>
      </c>
      <c r="X28">
        <v>57</v>
      </c>
      <c r="Y28" s="1">
        <v>1111.5</v>
      </c>
      <c r="Z28" s="1">
        <v>110.0385</v>
      </c>
      <c r="AA28">
        <f>DAY(TableauSource[[#This Row],[Date Cdme]])</f>
        <v>9</v>
      </c>
    </row>
    <row r="29" spans="1:27" x14ac:dyDescent="0.3">
      <c r="A29" s="3">
        <v>1028</v>
      </c>
      <c r="B29" s="12">
        <v>44205</v>
      </c>
      <c r="C29" s="3">
        <v>9</v>
      </c>
      <c r="D29" t="s">
        <v>101</v>
      </c>
      <c r="E29" t="s">
        <v>98</v>
      </c>
      <c r="F29" t="s">
        <v>99</v>
      </c>
      <c r="G29" t="s">
        <v>100</v>
      </c>
      <c r="H29">
        <v>99999</v>
      </c>
      <c r="I29" t="s">
        <v>196</v>
      </c>
      <c r="J29" t="s">
        <v>102</v>
      </c>
      <c r="K29" t="s">
        <v>133</v>
      </c>
      <c r="L29" s="6">
        <v>41650</v>
      </c>
      <c r="M29" t="s">
        <v>24</v>
      </c>
      <c r="N29" t="s">
        <v>97</v>
      </c>
      <c r="O29" t="s">
        <v>98</v>
      </c>
      <c r="P29" t="s">
        <v>99</v>
      </c>
      <c r="Q29" t="s">
        <v>100</v>
      </c>
      <c r="R29">
        <v>99999</v>
      </c>
      <c r="S29" t="s">
        <v>137</v>
      </c>
      <c r="T29" t="s">
        <v>152</v>
      </c>
      <c r="U29" t="s">
        <v>105</v>
      </c>
      <c r="V29" t="s">
        <v>106</v>
      </c>
      <c r="W29" s="1">
        <v>34.799999999999997</v>
      </c>
      <c r="X29">
        <v>81</v>
      </c>
      <c r="Y29" s="1">
        <v>2818.7999999999997</v>
      </c>
      <c r="Z29" s="1">
        <v>295.97399999999999</v>
      </c>
      <c r="AA29">
        <f>DAY(TableauSource[[#This Row],[Date Cdme]])</f>
        <v>9</v>
      </c>
    </row>
    <row r="30" spans="1:27" x14ac:dyDescent="0.3">
      <c r="A30" s="3">
        <v>1029</v>
      </c>
      <c r="B30" s="12">
        <v>44202</v>
      </c>
      <c r="C30" s="3">
        <v>6</v>
      </c>
      <c r="D30" t="s">
        <v>60</v>
      </c>
      <c r="E30" t="s">
        <v>57</v>
      </c>
      <c r="F30" t="s">
        <v>58</v>
      </c>
      <c r="G30" t="s">
        <v>59</v>
      </c>
      <c r="H30">
        <v>99999</v>
      </c>
      <c r="I30" t="s">
        <v>198</v>
      </c>
      <c r="J30" t="s">
        <v>38</v>
      </c>
      <c r="K30" t="s">
        <v>135</v>
      </c>
      <c r="L30" s="6">
        <v>41647</v>
      </c>
      <c r="M30" t="s">
        <v>13</v>
      </c>
      <c r="N30" t="s">
        <v>56</v>
      </c>
      <c r="O30" t="s">
        <v>57</v>
      </c>
      <c r="P30" t="s">
        <v>58</v>
      </c>
      <c r="Q30" t="s">
        <v>59</v>
      </c>
      <c r="R30">
        <v>99999</v>
      </c>
      <c r="S30" t="s">
        <v>137</v>
      </c>
      <c r="T30" t="s">
        <v>153</v>
      </c>
      <c r="U30" t="s">
        <v>14</v>
      </c>
      <c r="V30" t="s">
        <v>15</v>
      </c>
      <c r="W30" s="1">
        <v>14</v>
      </c>
      <c r="X30">
        <v>71</v>
      </c>
      <c r="Y30" s="1">
        <v>994</v>
      </c>
      <c r="Z30" s="1">
        <v>95.424000000000007</v>
      </c>
      <c r="AA30">
        <f>DAY(TableauSource[[#This Row],[Date Cdme]])</f>
        <v>6</v>
      </c>
    </row>
    <row r="31" spans="1:27" x14ac:dyDescent="0.3">
      <c r="A31" s="3">
        <v>1030</v>
      </c>
      <c r="B31" s="12">
        <v>44235</v>
      </c>
      <c r="C31" s="3">
        <v>8</v>
      </c>
      <c r="D31" t="s">
        <v>37</v>
      </c>
      <c r="E31" t="s">
        <v>34</v>
      </c>
      <c r="F31" t="s">
        <v>35</v>
      </c>
      <c r="G31" t="s">
        <v>36</v>
      </c>
      <c r="H31">
        <v>99999</v>
      </c>
      <c r="I31" t="s">
        <v>192</v>
      </c>
      <c r="J31" t="s">
        <v>80</v>
      </c>
      <c r="K31" t="s">
        <v>135</v>
      </c>
      <c r="L31" s="6">
        <v>41680</v>
      </c>
      <c r="M31" t="s">
        <v>13</v>
      </c>
      <c r="N31" t="s">
        <v>33</v>
      </c>
      <c r="O31" t="s">
        <v>34</v>
      </c>
      <c r="P31" t="s">
        <v>35</v>
      </c>
      <c r="Q31" t="s">
        <v>36</v>
      </c>
      <c r="R31">
        <v>99999</v>
      </c>
      <c r="S31" t="s">
        <v>137</v>
      </c>
      <c r="T31" t="s">
        <v>152</v>
      </c>
      <c r="U31" t="s">
        <v>62</v>
      </c>
      <c r="V31" t="s">
        <v>63</v>
      </c>
      <c r="W31" s="1">
        <v>40</v>
      </c>
      <c r="X31">
        <v>32</v>
      </c>
      <c r="Y31" s="1">
        <v>1280</v>
      </c>
      <c r="Z31" s="1">
        <v>129.28</v>
      </c>
      <c r="AA31">
        <f>DAY(TableauSource[[#This Row],[Date Cdme]])</f>
        <v>8</v>
      </c>
    </row>
    <row r="32" spans="1:27" x14ac:dyDescent="0.3">
      <c r="A32" s="3">
        <v>1031</v>
      </c>
      <c r="B32" s="12">
        <v>44230</v>
      </c>
      <c r="C32" s="3">
        <v>3</v>
      </c>
      <c r="D32" t="s">
        <v>53</v>
      </c>
      <c r="E32" t="s">
        <v>50</v>
      </c>
      <c r="F32" t="s">
        <v>51</v>
      </c>
      <c r="G32" t="s">
        <v>52</v>
      </c>
      <c r="H32">
        <v>99999</v>
      </c>
      <c r="I32" t="s">
        <v>194</v>
      </c>
      <c r="J32" t="s">
        <v>30</v>
      </c>
      <c r="K32" t="s">
        <v>133</v>
      </c>
      <c r="L32" s="6">
        <v>41675</v>
      </c>
      <c r="M32" t="s">
        <v>13</v>
      </c>
      <c r="N32" t="s">
        <v>49</v>
      </c>
      <c r="O32" t="s">
        <v>50</v>
      </c>
      <c r="P32" t="s">
        <v>51</v>
      </c>
      <c r="Q32" t="s">
        <v>52</v>
      </c>
      <c r="R32">
        <v>99999</v>
      </c>
      <c r="S32" t="s">
        <v>137</v>
      </c>
      <c r="T32" t="s">
        <v>154</v>
      </c>
      <c r="U32" t="s">
        <v>120</v>
      </c>
      <c r="V32" t="s">
        <v>84</v>
      </c>
      <c r="W32" s="1">
        <v>10</v>
      </c>
      <c r="X32">
        <v>63</v>
      </c>
      <c r="Y32" s="1">
        <v>630</v>
      </c>
      <c r="Z32" s="1">
        <v>65.52</v>
      </c>
      <c r="AA32">
        <f>DAY(TableauSource[[#This Row],[Date Cdme]])</f>
        <v>3</v>
      </c>
    </row>
    <row r="33" spans="1:27" x14ac:dyDescent="0.3">
      <c r="A33" s="3">
        <v>1032</v>
      </c>
      <c r="B33" s="12">
        <v>44230</v>
      </c>
      <c r="C33" s="3">
        <v>3</v>
      </c>
      <c r="D33" t="s">
        <v>53</v>
      </c>
      <c r="E33" t="s">
        <v>50</v>
      </c>
      <c r="F33" t="s">
        <v>51</v>
      </c>
      <c r="G33" t="s">
        <v>52</v>
      </c>
      <c r="H33">
        <v>99999</v>
      </c>
      <c r="I33" t="s">
        <v>194</v>
      </c>
      <c r="J33" t="s">
        <v>30</v>
      </c>
      <c r="K33" t="s">
        <v>133</v>
      </c>
      <c r="L33" s="6">
        <v>41675</v>
      </c>
      <c r="M33" t="s">
        <v>13</v>
      </c>
      <c r="N33" t="s">
        <v>49</v>
      </c>
      <c r="O33" t="s">
        <v>50</v>
      </c>
      <c r="P33" t="s">
        <v>51</v>
      </c>
      <c r="Q33" t="s">
        <v>52</v>
      </c>
      <c r="R33">
        <v>99999</v>
      </c>
      <c r="S33" t="s">
        <v>137</v>
      </c>
      <c r="T33" t="s">
        <v>154</v>
      </c>
      <c r="U33" t="s">
        <v>62</v>
      </c>
      <c r="V33" t="s">
        <v>63</v>
      </c>
      <c r="W33" s="1">
        <v>40</v>
      </c>
      <c r="X33">
        <v>30</v>
      </c>
      <c r="Y33" s="1">
        <v>1200</v>
      </c>
      <c r="Z33" s="1">
        <v>120</v>
      </c>
      <c r="AA33">
        <f>DAY(TableauSource[[#This Row],[Date Cdme]])</f>
        <v>3</v>
      </c>
    </row>
    <row r="34" spans="1:27" x14ac:dyDescent="0.3">
      <c r="A34" s="3">
        <v>1033</v>
      </c>
      <c r="B34" s="12">
        <v>44233</v>
      </c>
      <c r="C34" s="3">
        <v>6</v>
      </c>
      <c r="D34" t="s">
        <v>60</v>
      </c>
      <c r="E34" t="s">
        <v>57</v>
      </c>
      <c r="F34" t="s">
        <v>58</v>
      </c>
      <c r="G34" t="s">
        <v>59</v>
      </c>
      <c r="H34">
        <v>99999</v>
      </c>
      <c r="I34" t="s">
        <v>198</v>
      </c>
      <c r="J34" t="s">
        <v>38</v>
      </c>
      <c r="K34" t="s">
        <v>135</v>
      </c>
      <c r="L34" s="6">
        <v>41678</v>
      </c>
      <c r="M34" t="s">
        <v>13</v>
      </c>
      <c r="N34" t="s">
        <v>56</v>
      </c>
      <c r="O34" t="s">
        <v>57</v>
      </c>
      <c r="P34" t="s">
        <v>58</v>
      </c>
      <c r="Q34" t="s">
        <v>59</v>
      </c>
      <c r="R34">
        <v>99999</v>
      </c>
      <c r="S34" t="s">
        <v>137</v>
      </c>
      <c r="T34" t="s">
        <v>153</v>
      </c>
      <c r="W34" s="1">
        <v>0</v>
      </c>
      <c r="X34">
        <v>0</v>
      </c>
      <c r="Y34" s="1">
        <v>0</v>
      </c>
      <c r="Z34" s="1">
        <v>43</v>
      </c>
      <c r="AA34">
        <f>DAY(TableauSource[[#This Row],[Date Cdme]])</f>
        <v>6</v>
      </c>
    </row>
    <row r="35" spans="1:27" x14ac:dyDescent="0.3">
      <c r="A35" s="3">
        <v>1080</v>
      </c>
      <c r="B35" s="12">
        <v>44283</v>
      </c>
      <c r="C35" s="3">
        <v>28</v>
      </c>
      <c r="D35" t="s">
        <v>68</v>
      </c>
      <c r="E35" t="s">
        <v>65</v>
      </c>
      <c r="F35" t="s">
        <v>66</v>
      </c>
      <c r="G35" t="s">
        <v>67</v>
      </c>
      <c r="H35">
        <v>99999</v>
      </c>
      <c r="I35" t="s">
        <v>186</v>
      </c>
      <c r="J35" t="s">
        <v>125</v>
      </c>
      <c r="K35" t="s">
        <v>136</v>
      </c>
      <c r="L35" s="6">
        <v>41728</v>
      </c>
      <c r="M35" t="s">
        <v>39</v>
      </c>
      <c r="N35" t="s">
        <v>64</v>
      </c>
      <c r="O35" t="s">
        <v>65</v>
      </c>
      <c r="P35" t="s">
        <v>66</v>
      </c>
      <c r="Q35" t="s">
        <v>67</v>
      </c>
      <c r="R35">
        <v>99999</v>
      </c>
      <c r="S35" t="s">
        <v>137</v>
      </c>
      <c r="T35" t="s">
        <v>153</v>
      </c>
      <c r="U35" t="s">
        <v>32</v>
      </c>
      <c r="V35" t="s">
        <v>15</v>
      </c>
      <c r="W35" s="1">
        <v>46</v>
      </c>
      <c r="X35">
        <v>17</v>
      </c>
      <c r="Y35" s="1">
        <v>782</v>
      </c>
      <c r="Z35" s="1">
        <v>80.546000000000006</v>
      </c>
      <c r="AA35">
        <f>DAY(TableauSource[[#This Row],[Date Cdme]])</f>
        <v>28</v>
      </c>
    </row>
    <row r="36" spans="1:27" x14ac:dyDescent="0.3">
      <c r="A36" s="3">
        <v>1035</v>
      </c>
      <c r="B36" s="12">
        <v>44235</v>
      </c>
      <c r="C36" s="3">
        <v>8</v>
      </c>
      <c r="D36" t="s">
        <v>37</v>
      </c>
      <c r="E36" t="s">
        <v>34</v>
      </c>
      <c r="F36" t="s">
        <v>35</v>
      </c>
      <c r="G36" t="s">
        <v>36</v>
      </c>
      <c r="H36">
        <v>99999</v>
      </c>
      <c r="I36" t="s">
        <v>192</v>
      </c>
      <c r="J36" t="s">
        <v>80</v>
      </c>
      <c r="K36" t="s">
        <v>135</v>
      </c>
      <c r="L36" s="6">
        <v>41680</v>
      </c>
      <c r="M36" t="s">
        <v>39</v>
      </c>
      <c r="N36" t="s">
        <v>33</v>
      </c>
      <c r="O36" t="s">
        <v>34</v>
      </c>
      <c r="P36" t="s">
        <v>35</v>
      </c>
      <c r="Q36" t="s">
        <v>36</v>
      </c>
      <c r="R36">
        <v>99999</v>
      </c>
      <c r="S36" t="s">
        <v>137</v>
      </c>
      <c r="T36" t="s">
        <v>152</v>
      </c>
      <c r="W36" s="1">
        <v>0</v>
      </c>
      <c r="X36">
        <v>0</v>
      </c>
      <c r="Y36" s="1">
        <v>0</v>
      </c>
      <c r="Z36" s="1">
        <v>46</v>
      </c>
      <c r="AA36">
        <f>DAY(TableauSource[[#This Row],[Date Cdme]])</f>
        <v>8</v>
      </c>
    </row>
    <row r="37" spans="1:27" x14ac:dyDescent="0.3">
      <c r="A37" s="3">
        <v>1085</v>
      </c>
      <c r="B37" s="12">
        <v>44290</v>
      </c>
      <c r="C37" s="3">
        <v>4</v>
      </c>
      <c r="D37" t="s">
        <v>22</v>
      </c>
      <c r="E37" t="s">
        <v>19</v>
      </c>
      <c r="F37" t="s">
        <v>20</v>
      </c>
      <c r="G37" t="s">
        <v>21</v>
      </c>
      <c r="H37">
        <v>99999</v>
      </c>
      <c r="I37" t="s">
        <v>191</v>
      </c>
      <c r="J37" t="s">
        <v>116</v>
      </c>
      <c r="K37" t="s">
        <v>134</v>
      </c>
      <c r="L37" s="6">
        <v>41735</v>
      </c>
      <c r="M37" t="s">
        <v>39</v>
      </c>
      <c r="N37" t="s">
        <v>18</v>
      </c>
      <c r="O37" t="s">
        <v>19</v>
      </c>
      <c r="P37" t="s">
        <v>20</v>
      </c>
      <c r="Q37" t="s">
        <v>21</v>
      </c>
      <c r="R37">
        <v>99999</v>
      </c>
      <c r="S37" t="s">
        <v>137</v>
      </c>
      <c r="T37" t="s">
        <v>152</v>
      </c>
      <c r="U37" t="s">
        <v>40</v>
      </c>
      <c r="V37" t="s">
        <v>41</v>
      </c>
      <c r="W37" s="1">
        <v>9.1999999999999993</v>
      </c>
      <c r="X37">
        <v>62</v>
      </c>
      <c r="Y37" s="1">
        <v>570.4</v>
      </c>
      <c r="Z37" s="1">
        <v>58.751199999999997</v>
      </c>
      <c r="AA37">
        <f>DAY(TableauSource[[#This Row],[Date Cdme]])</f>
        <v>4</v>
      </c>
    </row>
    <row r="38" spans="1:27" x14ac:dyDescent="0.3">
      <c r="A38" s="3">
        <v>1128</v>
      </c>
      <c r="B38" s="12">
        <v>44320</v>
      </c>
      <c r="C38" s="3">
        <v>4</v>
      </c>
      <c r="D38" t="s">
        <v>22</v>
      </c>
      <c r="E38" t="s">
        <v>19</v>
      </c>
      <c r="F38" t="s">
        <v>20</v>
      </c>
      <c r="G38" t="s">
        <v>21</v>
      </c>
      <c r="H38">
        <v>99999</v>
      </c>
      <c r="I38" t="s">
        <v>191</v>
      </c>
      <c r="J38" t="s">
        <v>116</v>
      </c>
      <c r="K38" t="s">
        <v>134</v>
      </c>
      <c r="L38" s="6">
        <v>41765</v>
      </c>
      <c r="M38" t="s">
        <v>24</v>
      </c>
      <c r="N38" t="s">
        <v>18</v>
      </c>
      <c r="O38" t="s">
        <v>19</v>
      </c>
      <c r="P38" t="s">
        <v>20</v>
      </c>
      <c r="Q38" t="s">
        <v>21</v>
      </c>
      <c r="R38">
        <v>99999</v>
      </c>
      <c r="S38" t="s">
        <v>137</v>
      </c>
      <c r="T38" t="s">
        <v>153</v>
      </c>
      <c r="U38" t="s">
        <v>117</v>
      </c>
      <c r="V38" t="s">
        <v>82</v>
      </c>
      <c r="W38" s="1">
        <v>81</v>
      </c>
      <c r="X38">
        <v>23</v>
      </c>
      <c r="Y38" s="1">
        <v>1863</v>
      </c>
      <c r="Z38" s="1">
        <v>195.61500000000001</v>
      </c>
      <c r="AA38">
        <f>DAY(TableauSource[[#This Row],[Date Cdme]])</f>
        <v>4</v>
      </c>
    </row>
    <row r="39" spans="1:27" x14ac:dyDescent="0.3">
      <c r="A39" s="3">
        <v>1089</v>
      </c>
      <c r="B39" s="12">
        <v>44314</v>
      </c>
      <c r="C39" s="3">
        <v>28</v>
      </c>
      <c r="D39" t="s">
        <v>68</v>
      </c>
      <c r="E39" t="s">
        <v>65</v>
      </c>
      <c r="F39" t="s">
        <v>66</v>
      </c>
      <c r="G39" t="s">
        <v>67</v>
      </c>
      <c r="H39">
        <v>99999</v>
      </c>
      <c r="I39" t="s">
        <v>186</v>
      </c>
      <c r="J39" t="s">
        <v>125</v>
      </c>
      <c r="K39" t="s">
        <v>136</v>
      </c>
      <c r="L39" s="6">
        <v>41759</v>
      </c>
      <c r="M39" t="s">
        <v>39</v>
      </c>
      <c r="N39" t="s">
        <v>64</v>
      </c>
      <c r="O39" t="s">
        <v>65</v>
      </c>
      <c r="P39" t="s">
        <v>66</v>
      </c>
      <c r="Q39" t="s">
        <v>67</v>
      </c>
      <c r="R39">
        <v>99999</v>
      </c>
      <c r="S39" t="s">
        <v>137</v>
      </c>
      <c r="T39" t="s">
        <v>152</v>
      </c>
      <c r="U39" t="s">
        <v>32</v>
      </c>
      <c r="V39" t="s">
        <v>15</v>
      </c>
      <c r="W39" s="1">
        <v>46</v>
      </c>
      <c r="X39">
        <v>96</v>
      </c>
      <c r="Y39" s="1">
        <v>4416</v>
      </c>
      <c r="Z39" s="1">
        <v>463.68000000000006</v>
      </c>
      <c r="AA39">
        <f>DAY(TableauSource[[#This Row],[Date Cdme]])</f>
        <v>28</v>
      </c>
    </row>
    <row r="40" spans="1:27" x14ac:dyDescent="0.3">
      <c r="A40" s="3">
        <v>1040</v>
      </c>
      <c r="B40" s="12">
        <v>44228</v>
      </c>
      <c r="C40" s="3">
        <v>1</v>
      </c>
      <c r="D40" t="s">
        <v>94</v>
      </c>
      <c r="E40" t="s">
        <v>91</v>
      </c>
      <c r="F40" t="s">
        <v>92</v>
      </c>
      <c r="G40" t="s">
        <v>93</v>
      </c>
      <c r="H40">
        <v>99999</v>
      </c>
      <c r="I40" t="s">
        <v>193</v>
      </c>
      <c r="J40" t="s">
        <v>80</v>
      </c>
      <c r="K40" t="s">
        <v>135</v>
      </c>
      <c r="L40" s="6"/>
      <c r="M40" t="s">
        <v>39</v>
      </c>
      <c r="N40" t="s">
        <v>90</v>
      </c>
      <c r="O40" t="s">
        <v>91</v>
      </c>
      <c r="P40" t="s">
        <v>92</v>
      </c>
      <c r="Q40" t="s">
        <v>93</v>
      </c>
      <c r="R40">
        <v>99999</v>
      </c>
      <c r="S40" t="s">
        <v>137</v>
      </c>
      <c r="U40" t="s">
        <v>95</v>
      </c>
      <c r="V40" t="s">
        <v>96</v>
      </c>
      <c r="W40" s="1">
        <v>18.399999999999999</v>
      </c>
      <c r="X40">
        <v>13</v>
      </c>
      <c r="Y40" s="1">
        <v>239.2</v>
      </c>
      <c r="Z40" s="1">
        <v>23.680800000000001</v>
      </c>
      <c r="AA40">
        <f>DAY(TableauSource[[#This Row],[Date Cdme]])</f>
        <v>1</v>
      </c>
    </row>
    <row r="41" spans="1:27" x14ac:dyDescent="0.3">
      <c r="A41" s="3">
        <v>1102</v>
      </c>
      <c r="B41" s="12">
        <v>44344</v>
      </c>
      <c r="C41" s="3">
        <v>28</v>
      </c>
      <c r="D41" t="s">
        <v>68</v>
      </c>
      <c r="E41" t="s">
        <v>65</v>
      </c>
      <c r="F41" t="s">
        <v>66</v>
      </c>
      <c r="G41" t="s">
        <v>67</v>
      </c>
      <c r="H41">
        <v>99999</v>
      </c>
      <c r="I41" t="s">
        <v>186</v>
      </c>
      <c r="J41" t="s">
        <v>125</v>
      </c>
      <c r="K41" t="s">
        <v>136</v>
      </c>
      <c r="L41" s="6">
        <v>41789</v>
      </c>
      <c r="M41" t="s">
        <v>39</v>
      </c>
      <c r="N41" t="s">
        <v>64</v>
      </c>
      <c r="O41" t="s">
        <v>65</v>
      </c>
      <c r="P41" t="s">
        <v>66</v>
      </c>
      <c r="Q41" t="s">
        <v>67</v>
      </c>
      <c r="R41">
        <v>99999</v>
      </c>
      <c r="S41" t="s">
        <v>137</v>
      </c>
      <c r="T41" t="s">
        <v>152</v>
      </c>
      <c r="U41" t="s">
        <v>32</v>
      </c>
      <c r="V41" t="s">
        <v>15</v>
      </c>
      <c r="W41" s="1">
        <v>46</v>
      </c>
      <c r="X41">
        <v>36</v>
      </c>
      <c r="Y41" s="1">
        <v>1656</v>
      </c>
      <c r="Z41" s="1">
        <v>165.60000000000002</v>
      </c>
      <c r="AA41">
        <f>DAY(TableauSource[[#This Row],[Date Cdme]])</f>
        <v>28</v>
      </c>
    </row>
    <row r="42" spans="1:27" x14ac:dyDescent="0.3">
      <c r="A42" s="3">
        <v>1042</v>
      </c>
      <c r="B42" s="12">
        <v>44236</v>
      </c>
      <c r="C42" s="3">
        <v>9</v>
      </c>
      <c r="D42" t="s">
        <v>101</v>
      </c>
      <c r="E42" t="s">
        <v>98</v>
      </c>
      <c r="F42" t="s">
        <v>99</v>
      </c>
      <c r="G42" t="s">
        <v>100</v>
      </c>
      <c r="H42">
        <v>99999</v>
      </c>
      <c r="I42" t="s">
        <v>196</v>
      </c>
      <c r="J42" t="s">
        <v>102</v>
      </c>
      <c r="K42" t="s">
        <v>133</v>
      </c>
      <c r="L42" s="6">
        <v>41681</v>
      </c>
      <c r="M42" t="s">
        <v>24</v>
      </c>
      <c r="N42" t="s">
        <v>97</v>
      </c>
      <c r="O42" t="s">
        <v>98</v>
      </c>
      <c r="P42" t="s">
        <v>99</v>
      </c>
      <c r="Q42" t="s">
        <v>100</v>
      </c>
      <c r="R42">
        <v>99999</v>
      </c>
      <c r="S42" t="s">
        <v>137</v>
      </c>
      <c r="T42" t="s">
        <v>152</v>
      </c>
      <c r="U42" t="s">
        <v>54</v>
      </c>
      <c r="V42" t="s">
        <v>55</v>
      </c>
      <c r="W42" s="1">
        <v>9.65</v>
      </c>
      <c r="X42">
        <v>27</v>
      </c>
      <c r="Y42" s="1">
        <v>260.55</v>
      </c>
      <c r="Z42" s="1">
        <v>24.752250000000004</v>
      </c>
      <c r="AA42">
        <f>DAY(TableauSource[[#This Row],[Date Cdme]])</f>
        <v>9</v>
      </c>
    </row>
    <row r="43" spans="1:27" x14ac:dyDescent="0.3">
      <c r="A43" s="3">
        <v>1043</v>
      </c>
      <c r="B43" s="12">
        <v>44233</v>
      </c>
      <c r="C43" s="3">
        <v>6</v>
      </c>
      <c r="D43" t="s">
        <v>60</v>
      </c>
      <c r="E43" t="s">
        <v>57</v>
      </c>
      <c r="F43" t="s">
        <v>58</v>
      </c>
      <c r="G43" t="s">
        <v>59</v>
      </c>
      <c r="H43">
        <v>99999</v>
      </c>
      <c r="I43" t="s">
        <v>198</v>
      </c>
      <c r="J43" t="s">
        <v>38</v>
      </c>
      <c r="K43" t="s">
        <v>135</v>
      </c>
      <c r="L43" s="6">
        <v>41678</v>
      </c>
      <c r="M43" t="s">
        <v>13</v>
      </c>
      <c r="N43" t="s">
        <v>56</v>
      </c>
      <c r="O43" t="s">
        <v>57</v>
      </c>
      <c r="P43" t="s">
        <v>58</v>
      </c>
      <c r="Q43" t="s">
        <v>59</v>
      </c>
      <c r="R43">
        <v>99999</v>
      </c>
      <c r="S43" t="s">
        <v>137</v>
      </c>
      <c r="T43" t="s">
        <v>153</v>
      </c>
      <c r="U43" t="s">
        <v>47</v>
      </c>
      <c r="V43" t="s">
        <v>48</v>
      </c>
      <c r="W43" s="1">
        <v>12.75</v>
      </c>
      <c r="X43">
        <v>71</v>
      </c>
      <c r="Y43" s="1">
        <v>905.25</v>
      </c>
      <c r="Z43" s="1">
        <v>91.430250000000001</v>
      </c>
      <c r="AA43">
        <f>DAY(TableauSource[[#This Row],[Date Cdme]])</f>
        <v>6</v>
      </c>
    </row>
    <row r="44" spans="1:27" x14ac:dyDescent="0.3">
      <c r="A44" s="3">
        <v>1044</v>
      </c>
      <c r="B44" s="12">
        <v>44235</v>
      </c>
      <c r="C44" s="3">
        <v>8</v>
      </c>
      <c r="D44" t="s">
        <v>37</v>
      </c>
      <c r="E44" t="s">
        <v>34</v>
      </c>
      <c r="F44" t="s">
        <v>35</v>
      </c>
      <c r="G44" t="s">
        <v>36</v>
      </c>
      <c r="H44">
        <v>99999</v>
      </c>
      <c r="I44" t="s">
        <v>192</v>
      </c>
      <c r="J44" t="s">
        <v>80</v>
      </c>
      <c r="K44" t="s">
        <v>135</v>
      </c>
      <c r="L44" s="6">
        <v>41680</v>
      </c>
      <c r="M44" t="s">
        <v>13</v>
      </c>
      <c r="N44" t="s">
        <v>33</v>
      </c>
      <c r="O44" t="s">
        <v>34</v>
      </c>
      <c r="P44" t="s">
        <v>35</v>
      </c>
      <c r="Q44" t="s">
        <v>36</v>
      </c>
      <c r="R44">
        <v>99999</v>
      </c>
      <c r="S44" t="s">
        <v>137</v>
      </c>
      <c r="T44" t="s">
        <v>152</v>
      </c>
      <c r="U44" t="s">
        <v>47</v>
      </c>
      <c r="V44" t="s">
        <v>48</v>
      </c>
      <c r="W44" s="1">
        <v>12.75</v>
      </c>
      <c r="X44">
        <v>13</v>
      </c>
      <c r="Y44" s="1">
        <v>165.75</v>
      </c>
      <c r="Z44" s="1">
        <v>15.746249999999998</v>
      </c>
      <c r="AA44">
        <f>DAY(TableauSource[[#This Row],[Date Cdme]])</f>
        <v>8</v>
      </c>
    </row>
    <row r="45" spans="1:27" x14ac:dyDescent="0.3">
      <c r="A45" s="3">
        <v>1129</v>
      </c>
      <c r="B45" s="12">
        <v>44320</v>
      </c>
      <c r="C45" s="3">
        <v>4</v>
      </c>
      <c r="D45" t="s">
        <v>22</v>
      </c>
      <c r="E45" t="s">
        <v>19</v>
      </c>
      <c r="F45" t="s">
        <v>20</v>
      </c>
      <c r="G45" t="s">
        <v>21</v>
      </c>
      <c r="H45">
        <v>99999</v>
      </c>
      <c r="I45" t="s">
        <v>191</v>
      </c>
      <c r="J45" t="s">
        <v>116</v>
      </c>
      <c r="K45" t="s">
        <v>134</v>
      </c>
      <c r="L45" s="6">
        <v>41765</v>
      </c>
      <c r="M45" t="s">
        <v>24</v>
      </c>
      <c r="N45" t="s">
        <v>18</v>
      </c>
      <c r="O45" t="s">
        <v>19</v>
      </c>
      <c r="P45" t="s">
        <v>20</v>
      </c>
      <c r="Q45" t="s">
        <v>21</v>
      </c>
      <c r="R45">
        <v>99999</v>
      </c>
      <c r="S45" t="s">
        <v>137</v>
      </c>
      <c r="T45" t="s">
        <v>153</v>
      </c>
      <c r="U45" t="s">
        <v>118</v>
      </c>
      <c r="V45" t="s">
        <v>119</v>
      </c>
      <c r="W45" s="1">
        <v>7</v>
      </c>
      <c r="X45">
        <v>72</v>
      </c>
      <c r="Y45" s="1">
        <v>504</v>
      </c>
      <c r="Z45" s="1">
        <v>51.912000000000006</v>
      </c>
      <c r="AA45">
        <f>DAY(TableauSource[[#This Row],[Date Cdme]])</f>
        <v>4</v>
      </c>
    </row>
    <row r="46" spans="1:27" x14ac:dyDescent="0.3">
      <c r="A46" s="3">
        <v>1114</v>
      </c>
      <c r="B46" s="12">
        <v>44344</v>
      </c>
      <c r="C46" s="3">
        <v>28</v>
      </c>
      <c r="D46" t="s">
        <v>68</v>
      </c>
      <c r="E46" t="s">
        <v>65</v>
      </c>
      <c r="F46" t="s">
        <v>66</v>
      </c>
      <c r="G46" t="s">
        <v>67</v>
      </c>
      <c r="H46">
        <v>99999</v>
      </c>
      <c r="I46" t="s">
        <v>186</v>
      </c>
      <c r="J46" t="s">
        <v>125</v>
      </c>
      <c r="K46" t="s">
        <v>136</v>
      </c>
      <c r="L46" s="6">
        <v>41789</v>
      </c>
      <c r="M46" t="s">
        <v>39</v>
      </c>
      <c r="N46" t="s">
        <v>64</v>
      </c>
      <c r="O46" t="s">
        <v>65</v>
      </c>
      <c r="P46" t="s">
        <v>66</v>
      </c>
      <c r="Q46" t="s">
        <v>67</v>
      </c>
      <c r="R46">
        <v>99999</v>
      </c>
      <c r="S46" t="s">
        <v>137</v>
      </c>
      <c r="T46" t="s">
        <v>153</v>
      </c>
      <c r="U46" t="s">
        <v>54</v>
      </c>
      <c r="V46" t="s">
        <v>55</v>
      </c>
      <c r="W46" s="1">
        <v>9.65</v>
      </c>
      <c r="X46">
        <v>74</v>
      </c>
      <c r="Y46" s="1">
        <v>714.1</v>
      </c>
      <c r="Z46" s="1">
        <v>67.839500000000001</v>
      </c>
      <c r="AA46">
        <f>DAY(TableauSource[[#This Row],[Date Cdme]])</f>
        <v>28</v>
      </c>
    </row>
    <row r="47" spans="1:27" x14ac:dyDescent="0.3">
      <c r="A47" s="3">
        <v>1047</v>
      </c>
      <c r="B47" s="12">
        <v>44256</v>
      </c>
      <c r="C47" s="3">
        <v>29</v>
      </c>
      <c r="D47" t="s">
        <v>46</v>
      </c>
      <c r="E47" t="s">
        <v>43</v>
      </c>
      <c r="F47" t="s">
        <v>44</v>
      </c>
      <c r="G47" t="s">
        <v>45</v>
      </c>
      <c r="H47">
        <v>99999</v>
      </c>
      <c r="I47" t="s">
        <v>189</v>
      </c>
      <c r="J47" t="s">
        <v>23</v>
      </c>
      <c r="K47" t="s">
        <v>133</v>
      </c>
      <c r="L47" s="6">
        <v>41701</v>
      </c>
      <c r="M47" t="s">
        <v>13</v>
      </c>
      <c r="N47" t="s">
        <v>42</v>
      </c>
      <c r="O47" t="s">
        <v>43</v>
      </c>
      <c r="P47" t="s">
        <v>44</v>
      </c>
      <c r="Q47" t="s">
        <v>45</v>
      </c>
      <c r="R47">
        <v>99999</v>
      </c>
      <c r="S47" t="s">
        <v>137</v>
      </c>
      <c r="T47" t="s">
        <v>152</v>
      </c>
      <c r="U47" t="s">
        <v>122</v>
      </c>
      <c r="V47" t="s">
        <v>126</v>
      </c>
      <c r="W47" s="1">
        <v>39</v>
      </c>
      <c r="X47">
        <v>26</v>
      </c>
      <c r="Y47" s="1">
        <v>1014</v>
      </c>
      <c r="Z47" s="1">
        <v>106.47000000000001</v>
      </c>
      <c r="AA47">
        <f>DAY(TableauSource[[#This Row],[Date Cdme]])</f>
        <v>1</v>
      </c>
    </row>
    <row r="48" spans="1:27" x14ac:dyDescent="0.3">
      <c r="A48" s="3">
        <v>1048</v>
      </c>
      <c r="B48" s="12">
        <v>44233</v>
      </c>
      <c r="C48" s="3">
        <v>6</v>
      </c>
      <c r="D48" t="s">
        <v>60</v>
      </c>
      <c r="E48" t="s">
        <v>57</v>
      </c>
      <c r="F48" t="s">
        <v>58</v>
      </c>
      <c r="G48" t="s">
        <v>59</v>
      </c>
      <c r="H48">
        <v>99999</v>
      </c>
      <c r="I48" t="s">
        <v>198</v>
      </c>
      <c r="J48" t="s">
        <v>38</v>
      </c>
      <c r="K48" t="s">
        <v>135</v>
      </c>
      <c r="L48" s="6">
        <v>41678</v>
      </c>
      <c r="M48" t="s">
        <v>39</v>
      </c>
      <c r="N48" t="s">
        <v>56</v>
      </c>
      <c r="O48" t="s">
        <v>57</v>
      </c>
      <c r="P48" t="s">
        <v>58</v>
      </c>
      <c r="Q48" t="s">
        <v>59</v>
      </c>
      <c r="R48">
        <v>99999</v>
      </c>
      <c r="S48" t="s">
        <v>137</v>
      </c>
      <c r="T48" t="s">
        <v>152</v>
      </c>
      <c r="U48" t="s">
        <v>25</v>
      </c>
      <c r="V48" t="s">
        <v>17</v>
      </c>
      <c r="W48" s="1">
        <v>30</v>
      </c>
      <c r="X48">
        <v>96</v>
      </c>
      <c r="Y48" s="1">
        <v>2880</v>
      </c>
      <c r="Z48" s="1">
        <v>296.64</v>
      </c>
      <c r="AA48">
        <f>DAY(TableauSource[[#This Row],[Date Cdme]])</f>
        <v>6</v>
      </c>
    </row>
    <row r="49" spans="1:27" x14ac:dyDescent="0.3">
      <c r="A49" s="3">
        <v>1049</v>
      </c>
      <c r="B49" s="12">
        <v>44233</v>
      </c>
      <c r="C49" s="3">
        <v>6</v>
      </c>
      <c r="D49" t="s">
        <v>60</v>
      </c>
      <c r="E49" t="s">
        <v>57</v>
      </c>
      <c r="F49" t="s">
        <v>58</v>
      </c>
      <c r="G49" t="s">
        <v>59</v>
      </c>
      <c r="H49">
        <v>99999</v>
      </c>
      <c r="I49" t="s">
        <v>198</v>
      </c>
      <c r="J49" t="s">
        <v>38</v>
      </c>
      <c r="K49" t="s">
        <v>135</v>
      </c>
      <c r="L49" s="6">
        <v>41678</v>
      </c>
      <c r="M49" t="s">
        <v>39</v>
      </c>
      <c r="N49" t="s">
        <v>56</v>
      </c>
      <c r="O49" t="s">
        <v>57</v>
      </c>
      <c r="P49" t="s">
        <v>58</v>
      </c>
      <c r="Q49" t="s">
        <v>59</v>
      </c>
      <c r="R49">
        <v>99999</v>
      </c>
      <c r="S49" t="s">
        <v>137</v>
      </c>
      <c r="T49" t="s">
        <v>152</v>
      </c>
      <c r="U49" t="s">
        <v>26</v>
      </c>
      <c r="V49" t="s">
        <v>17</v>
      </c>
      <c r="W49" s="1">
        <v>53</v>
      </c>
      <c r="X49">
        <v>16</v>
      </c>
      <c r="Y49" s="1">
        <v>848</v>
      </c>
      <c r="Z49" s="1">
        <v>88.192000000000021</v>
      </c>
      <c r="AA49">
        <f>DAY(TableauSource[[#This Row],[Date Cdme]])</f>
        <v>6</v>
      </c>
    </row>
    <row r="50" spans="1:27" x14ac:dyDescent="0.3">
      <c r="A50" s="3">
        <v>1161</v>
      </c>
      <c r="B50" s="12">
        <v>44351</v>
      </c>
      <c r="C50" s="3">
        <v>4</v>
      </c>
      <c r="D50" t="s">
        <v>22</v>
      </c>
      <c r="E50" t="s">
        <v>19</v>
      </c>
      <c r="F50" t="s">
        <v>20</v>
      </c>
      <c r="G50" t="s">
        <v>21</v>
      </c>
      <c r="H50">
        <v>99999</v>
      </c>
      <c r="I50" t="s">
        <v>191</v>
      </c>
      <c r="J50" t="s">
        <v>116</v>
      </c>
      <c r="K50" t="s">
        <v>134</v>
      </c>
      <c r="L50" s="6">
        <v>41796</v>
      </c>
      <c r="M50" t="s">
        <v>24</v>
      </c>
      <c r="N50" t="s">
        <v>18</v>
      </c>
      <c r="O50" t="s">
        <v>19</v>
      </c>
      <c r="P50" t="s">
        <v>20</v>
      </c>
      <c r="Q50" t="s">
        <v>21</v>
      </c>
      <c r="R50">
        <v>99999</v>
      </c>
      <c r="S50" t="s">
        <v>137</v>
      </c>
      <c r="T50" t="s">
        <v>153</v>
      </c>
      <c r="U50" t="s">
        <v>117</v>
      </c>
      <c r="V50" t="s">
        <v>82</v>
      </c>
      <c r="W50" s="1">
        <v>81</v>
      </c>
      <c r="X50">
        <v>98</v>
      </c>
      <c r="Y50" s="1">
        <v>7938</v>
      </c>
      <c r="Z50" s="1">
        <v>769.98599999999999</v>
      </c>
      <c r="AA50">
        <f>DAY(TableauSource[[#This Row],[Date Cdme]])</f>
        <v>4</v>
      </c>
    </row>
    <row r="51" spans="1:27" x14ac:dyDescent="0.3">
      <c r="A51" s="3">
        <v>1051</v>
      </c>
      <c r="B51" s="12">
        <v>44230</v>
      </c>
      <c r="C51" s="3">
        <v>3</v>
      </c>
      <c r="D51" t="s">
        <v>53</v>
      </c>
      <c r="E51" t="s">
        <v>50</v>
      </c>
      <c r="F51" t="s">
        <v>51</v>
      </c>
      <c r="G51" t="s">
        <v>52</v>
      </c>
      <c r="H51">
        <v>99999</v>
      </c>
      <c r="I51" t="s">
        <v>194</v>
      </c>
      <c r="J51" t="s">
        <v>30</v>
      </c>
      <c r="K51" t="s">
        <v>133</v>
      </c>
      <c r="L51" s="6"/>
      <c r="N51" t="s">
        <v>49</v>
      </c>
      <c r="O51" t="s">
        <v>50</v>
      </c>
      <c r="P51" t="s">
        <v>51</v>
      </c>
      <c r="Q51" t="s">
        <v>52</v>
      </c>
      <c r="R51">
        <v>99999</v>
      </c>
      <c r="S51" t="s">
        <v>137</v>
      </c>
      <c r="U51" t="s">
        <v>74</v>
      </c>
      <c r="V51" t="s">
        <v>15</v>
      </c>
      <c r="W51" s="1">
        <v>2.99</v>
      </c>
      <c r="X51">
        <v>75</v>
      </c>
      <c r="Y51" s="1">
        <v>224.25000000000003</v>
      </c>
      <c r="Z51" s="1">
        <v>23.097750000000005</v>
      </c>
      <c r="AA51">
        <f>DAY(TableauSource[[#This Row],[Date Cdme]])</f>
        <v>3</v>
      </c>
    </row>
    <row r="52" spans="1:27" x14ac:dyDescent="0.3">
      <c r="A52" s="3">
        <v>1052</v>
      </c>
      <c r="B52" s="12">
        <v>44264</v>
      </c>
      <c r="C52" s="3">
        <v>9</v>
      </c>
      <c r="D52" t="s">
        <v>101</v>
      </c>
      <c r="E52" t="s">
        <v>98</v>
      </c>
      <c r="F52" t="s">
        <v>99</v>
      </c>
      <c r="G52" t="s">
        <v>100</v>
      </c>
      <c r="H52">
        <v>99999</v>
      </c>
      <c r="I52" t="s">
        <v>196</v>
      </c>
      <c r="J52" t="s">
        <v>102</v>
      </c>
      <c r="K52" t="s">
        <v>133</v>
      </c>
      <c r="L52" s="6">
        <v>41709</v>
      </c>
      <c r="M52" t="s">
        <v>24</v>
      </c>
      <c r="N52" t="s">
        <v>97</v>
      </c>
      <c r="O52" t="s">
        <v>98</v>
      </c>
      <c r="P52" t="s">
        <v>99</v>
      </c>
      <c r="Q52" t="s">
        <v>100</v>
      </c>
      <c r="R52">
        <v>99999</v>
      </c>
      <c r="S52" t="s">
        <v>137</v>
      </c>
      <c r="T52" t="s">
        <v>152</v>
      </c>
      <c r="U52" t="s">
        <v>103</v>
      </c>
      <c r="V52" t="s">
        <v>104</v>
      </c>
      <c r="W52" s="1">
        <v>19.5</v>
      </c>
      <c r="X52">
        <v>55</v>
      </c>
      <c r="Y52" s="1">
        <v>1072.5</v>
      </c>
      <c r="Z52" s="1">
        <v>108.32250000000001</v>
      </c>
      <c r="AA52">
        <f>DAY(TableauSource[[#This Row],[Date Cdme]])</f>
        <v>9</v>
      </c>
    </row>
    <row r="53" spans="1:27" x14ac:dyDescent="0.3">
      <c r="A53" s="3">
        <v>1053</v>
      </c>
      <c r="B53" s="12">
        <v>44269</v>
      </c>
      <c r="C53" s="3">
        <v>9</v>
      </c>
      <c r="D53" t="s">
        <v>101</v>
      </c>
      <c r="E53" t="s">
        <v>98</v>
      </c>
      <c r="F53" t="s">
        <v>99</v>
      </c>
      <c r="G53" t="s">
        <v>100</v>
      </c>
      <c r="H53">
        <v>99999</v>
      </c>
      <c r="I53" t="s">
        <v>196</v>
      </c>
      <c r="J53" t="s">
        <v>102</v>
      </c>
      <c r="K53" t="s">
        <v>133</v>
      </c>
      <c r="L53" s="6">
        <v>41709</v>
      </c>
      <c r="M53" t="s">
        <v>24</v>
      </c>
      <c r="N53" t="s">
        <v>97</v>
      </c>
      <c r="O53" t="s">
        <v>98</v>
      </c>
      <c r="P53" t="s">
        <v>99</v>
      </c>
      <c r="Q53" t="s">
        <v>100</v>
      </c>
      <c r="R53">
        <v>99999</v>
      </c>
      <c r="S53" t="s">
        <v>137</v>
      </c>
      <c r="T53" t="s">
        <v>152</v>
      </c>
      <c r="U53" t="s">
        <v>105</v>
      </c>
      <c r="V53" t="s">
        <v>106</v>
      </c>
      <c r="W53" s="1">
        <v>34.799999999999997</v>
      </c>
      <c r="X53">
        <v>11</v>
      </c>
      <c r="Y53" s="1">
        <v>382.79999999999995</v>
      </c>
      <c r="Z53" s="1">
        <v>36.748799999999996</v>
      </c>
      <c r="AA53">
        <f>DAY(TableauSource[[#This Row],[Date Cdme]])</f>
        <v>14</v>
      </c>
    </row>
    <row r="54" spans="1:27" x14ac:dyDescent="0.3">
      <c r="A54" s="3">
        <v>1054</v>
      </c>
      <c r="B54" s="12">
        <v>44261</v>
      </c>
      <c r="C54" s="3">
        <v>6</v>
      </c>
      <c r="D54" t="s">
        <v>60</v>
      </c>
      <c r="E54" t="s">
        <v>57</v>
      </c>
      <c r="F54" t="s">
        <v>58</v>
      </c>
      <c r="G54" t="s">
        <v>59</v>
      </c>
      <c r="H54">
        <v>99999</v>
      </c>
      <c r="I54" t="s">
        <v>198</v>
      </c>
      <c r="J54" t="s">
        <v>38</v>
      </c>
      <c r="K54" t="s">
        <v>135</v>
      </c>
      <c r="L54" s="6">
        <v>41706</v>
      </c>
      <c r="M54" t="s">
        <v>13</v>
      </c>
      <c r="N54" t="s">
        <v>56</v>
      </c>
      <c r="O54" t="s">
        <v>57</v>
      </c>
      <c r="P54" t="s">
        <v>58</v>
      </c>
      <c r="Q54" t="s">
        <v>59</v>
      </c>
      <c r="R54">
        <v>99999</v>
      </c>
      <c r="S54" t="s">
        <v>137</v>
      </c>
      <c r="T54" t="s">
        <v>153</v>
      </c>
      <c r="U54" t="s">
        <v>14</v>
      </c>
      <c r="V54" t="s">
        <v>15</v>
      </c>
      <c r="W54" s="1">
        <v>14</v>
      </c>
      <c r="X54">
        <v>53</v>
      </c>
      <c r="Y54" s="1">
        <v>742</v>
      </c>
      <c r="Z54" s="1">
        <v>71.974000000000004</v>
      </c>
      <c r="AA54">
        <f>DAY(TableauSource[[#This Row],[Date Cdme]])</f>
        <v>6</v>
      </c>
    </row>
    <row r="55" spans="1:27" x14ac:dyDescent="0.3">
      <c r="A55" s="3">
        <v>1055</v>
      </c>
      <c r="B55" s="12">
        <v>44263</v>
      </c>
      <c r="C55" s="3">
        <v>8</v>
      </c>
      <c r="D55" t="s">
        <v>37</v>
      </c>
      <c r="E55" t="s">
        <v>34</v>
      </c>
      <c r="F55" t="s">
        <v>35</v>
      </c>
      <c r="G55" t="s">
        <v>36</v>
      </c>
      <c r="H55">
        <v>99999</v>
      </c>
      <c r="I55" t="s">
        <v>192</v>
      </c>
      <c r="J55" t="s">
        <v>80</v>
      </c>
      <c r="K55" t="s">
        <v>135</v>
      </c>
      <c r="L55" s="6">
        <v>41708</v>
      </c>
      <c r="M55" t="s">
        <v>13</v>
      </c>
      <c r="N55" t="s">
        <v>33</v>
      </c>
      <c r="O55" t="s">
        <v>34</v>
      </c>
      <c r="P55" t="s">
        <v>35</v>
      </c>
      <c r="Q55" t="s">
        <v>36</v>
      </c>
      <c r="R55">
        <v>99999</v>
      </c>
      <c r="S55" t="s">
        <v>137</v>
      </c>
      <c r="T55" t="s">
        <v>152</v>
      </c>
      <c r="U55" t="s">
        <v>62</v>
      </c>
      <c r="V55" t="s">
        <v>63</v>
      </c>
      <c r="W55" s="1">
        <v>40</v>
      </c>
      <c r="X55">
        <v>85</v>
      </c>
      <c r="Y55" s="1">
        <v>3400</v>
      </c>
      <c r="Z55" s="1">
        <v>357</v>
      </c>
      <c r="AA55">
        <f>DAY(TableauSource[[#This Row],[Date Cdme]])</f>
        <v>8</v>
      </c>
    </row>
    <row r="56" spans="1:27" x14ac:dyDescent="0.3">
      <c r="A56" s="3">
        <v>1056</v>
      </c>
      <c r="B56" s="12">
        <v>44263</v>
      </c>
      <c r="C56" s="3">
        <v>8</v>
      </c>
      <c r="D56" t="s">
        <v>37</v>
      </c>
      <c r="E56" t="s">
        <v>34</v>
      </c>
      <c r="F56" t="s">
        <v>35</v>
      </c>
      <c r="G56" t="s">
        <v>36</v>
      </c>
      <c r="H56">
        <v>99999</v>
      </c>
      <c r="I56" t="s">
        <v>192</v>
      </c>
      <c r="J56" t="s">
        <v>80</v>
      </c>
      <c r="K56" t="s">
        <v>135</v>
      </c>
      <c r="L56" s="6">
        <v>41708</v>
      </c>
      <c r="M56" t="s">
        <v>13</v>
      </c>
      <c r="N56" t="s">
        <v>33</v>
      </c>
      <c r="O56" t="s">
        <v>34</v>
      </c>
      <c r="P56" t="s">
        <v>35</v>
      </c>
      <c r="Q56" t="s">
        <v>36</v>
      </c>
      <c r="R56">
        <v>99999</v>
      </c>
      <c r="S56" t="s">
        <v>137</v>
      </c>
      <c r="T56" t="s">
        <v>152</v>
      </c>
      <c r="U56" t="s">
        <v>40</v>
      </c>
      <c r="V56" t="s">
        <v>41</v>
      </c>
      <c r="W56" s="1">
        <v>9.1999999999999993</v>
      </c>
      <c r="X56">
        <v>97</v>
      </c>
      <c r="Y56" s="1">
        <v>892.4</v>
      </c>
      <c r="Z56" s="1">
        <v>91.024800000000013</v>
      </c>
      <c r="AA56">
        <f>DAY(TableauSource[[#This Row],[Date Cdme]])</f>
        <v>8</v>
      </c>
    </row>
    <row r="57" spans="1:27" x14ac:dyDescent="0.3">
      <c r="A57" s="3">
        <v>1162</v>
      </c>
      <c r="B57" s="12">
        <v>44351</v>
      </c>
      <c r="C57" s="3">
        <v>4</v>
      </c>
      <c r="D57" t="s">
        <v>22</v>
      </c>
      <c r="E57" t="s">
        <v>19</v>
      </c>
      <c r="F57" t="s">
        <v>20</v>
      </c>
      <c r="G57" t="s">
        <v>21</v>
      </c>
      <c r="H57">
        <v>99999</v>
      </c>
      <c r="I57" t="s">
        <v>191</v>
      </c>
      <c r="J57" t="s">
        <v>116</v>
      </c>
      <c r="K57" t="s">
        <v>134</v>
      </c>
      <c r="L57" s="6">
        <v>41796</v>
      </c>
      <c r="M57" t="s">
        <v>24</v>
      </c>
      <c r="N57" t="s">
        <v>18</v>
      </c>
      <c r="O57" t="s">
        <v>19</v>
      </c>
      <c r="P57" t="s">
        <v>20</v>
      </c>
      <c r="Q57" t="s">
        <v>21</v>
      </c>
      <c r="R57">
        <v>99999</v>
      </c>
      <c r="S57" t="s">
        <v>137</v>
      </c>
      <c r="T57" t="s">
        <v>153</v>
      </c>
      <c r="U57" t="s">
        <v>118</v>
      </c>
      <c r="V57" t="s">
        <v>119</v>
      </c>
      <c r="W57" s="1">
        <v>7</v>
      </c>
      <c r="X57">
        <v>61</v>
      </c>
      <c r="Y57" s="1">
        <v>427</v>
      </c>
      <c r="Z57" s="1">
        <v>42.273000000000003</v>
      </c>
      <c r="AA57">
        <f>DAY(TableauSource[[#This Row],[Date Cdme]])</f>
        <v>4</v>
      </c>
    </row>
    <row r="58" spans="1:27" x14ac:dyDescent="0.3">
      <c r="A58" s="3">
        <v>1115</v>
      </c>
      <c r="B58" s="12">
        <v>44344</v>
      </c>
      <c r="C58" s="3">
        <v>28</v>
      </c>
      <c r="D58" t="s">
        <v>68</v>
      </c>
      <c r="E58" t="s">
        <v>65</v>
      </c>
      <c r="F58" t="s">
        <v>66</v>
      </c>
      <c r="G58" t="s">
        <v>67</v>
      </c>
      <c r="H58">
        <v>99999</v>
      </c>
      <c r="I58" t="s">
        <v>186</v>
      </c>
      <c r="J58" t="s">
        <v>125</v>
      </c>
      <c r="K58" t="s">
        <v>136</v>
      </c>
      <c r="L58" s="6">
        <v>41789</v>
      </c>
      <c r="M58" t="s">
        <v>39</v>
      </c>
      <c r="N58" t="s">
        <v>64</v>
      </c>
      <c r="O58" t="s">
        <v>65</v>
      </c>
      <c r="P58" t="s">
        <v>66</v>
      </c>
      <c r="Q58" t="s">
        <v>67</v>
      </c>
      <c r="R58">
        <v>99999</v>
      </c>
      <c r="S58" t="s">
        <v>137</v>
      </c>
      <c r="T58" t="s">
        <v>153</v>
      </c>
      <c r="U58" t="s">
        <v>95</v>
      </c>
      <c r="V58" t="s">
        <v>96</v>
      </c>
      <c r="W58" s="1">
        <v>18.399999999999999</v>
      </c>
      <c r="X58">
        <v>25</v>
      </c>
      <c r="Y58" s="1">
        <v>459.99999999999994</v>
      </c>
      <c r="Z58" s="1">
        <v>46.46</v>
      </c>
      <c r="AA58">
        <f>DAY(TableauSource[[#This Row],[Date Cdme]])</f>
        <v>28</v>
      </c>
    </row>
    <row r="59" spans="1:27" x14ac:dyDescent="0.3">
      <c r="A59" s="3">
        <v>1147</v>
      </c>
      <c r="B59" s="12">
        <v>44375</v>
      </c>
      <c r="C59" s="3">
        <v>28</v>
      </c>
      <c r="D59" t="s">
        <v>68</v>
      </c>
      <c r="E59" t="s">
        <v>65</v>
      </c>
      <c r="F59" t="s">
        <v>66</v>
      </c>
      <c r="G59" t="s">
        <v>67</v>
      </c>
      <c r="H59">
        <v>99999</v>
      </c>
      <c r="I59" t="s">
        <v>186</v>
      </c>
      <c r="J59" t="s">
        <v>125</v>
      </c>
      <c r="K59" t="s">
        <v>136</v>
      </c>
      <c r="L59" s="6">
        <v>41820</v>
      </c>
      <c r="M59" t="s">
        <v>39</v>
      </c>
      <c r="N59" t="s">
        <v>64</v>
      </c>
      <c r="O59" t="s">
        <v>65</v>
      </c>
      <c r="P59" t="s">
        <v>66</v>
      </c>
      <c r="Q59" t="s">
        <v>67</v>
      </c>
      <c r="R59">
        <v>99999</v>
      </c>
      <c r="S59" t="s">
        <v>137</v>
      </c>
      <c r="T59" t="s">
        <v>153</v>
      </c>
      <c r="U59" t="s">
        <v>54</v>
      </c>
      <c r="V59" t="s">
        <v>55</v>
      </c>
      <c r="W59" s="1">
        <v>9.65</v>
      </c>
      <c r="X59">
        <v>60</v>
      </c>
      <c r="Y59" s="1">
        <v>579</v>
      </c>
      <c r="Z59" s="1">
        <v>57.321000000000005</v>
      </c>
      <c r="AA59">
        <f>DAY(TableauSource[[#This Row],[Date Cdme]])</f>
        <v>28</v>
      </c>
    </row>
    <row r="60" spans="1:27" x14ac:dyDescent="0.3">
      <c r="A60" s="3">
        <v>1148</v>
      </c>
      <c r="B60" s="12">
        <v>44375</v>
      </c>
      <c r="C60" s="3">
        <v>28</v>
      </c>
      <c r="D60" t="s">
        <v>68</v>
      </c>
      <c r="E60" t="s">
        <v>65</v>
      </c>
      <c r="F60" t="s">
        <v>66</v>
      </c>
      <c r="G60" t="s">
        <v>67</v>
      </c>
      <c r="H60">
        <v>99999</v>
      </c>
      <c r="I60" t="s">
        <v>186</v>
      </c>
      <c r="J60" t="s">
        <v>125</v>
      </c>
      <c r="K60" t="s">
        <v>136</v>
      </c>
      <c r="L60" s="6">
        <v>41820</v>
      </c>
      <c r="M60" t="s">
        <v>39</v>
      </c>
      <c r="N60" t="s">
        <v>64</v>
      </c>
      <c r="O60" t="s">
        <v>65</v>
      </c>
      <c r="P60" t="s">
        <v>66</v>
      </c>
      <c r="Q60" t="s">
        <v>67</v>
      </c>
      <c r="R60">
        <v>99999</v>
      </c>
      <c r="S60" t="s">
        <v>137</v>
      </c>
      <c r="T60" t="s">
        <v>153</v>
      </c>
      <c r="U60" t="s">
        <v>95</v>
      </c>
      <c r="V60" t="s">
        <v>96</v>
      </c>
      <c r="W60" s="1">
        <v>18.399999999999999</v>
      </c>
      <c r="X60">
        <v>98</v>
      </c>
      <c r="Y60" s="1">
        <v>1803.1999999999998</v>
      </c>
      <c r="Z60" s="1">
        <v>183.9264</v>
      </c>
      <c r="AA60">
        <f>DAY(TableauSource[[#This Row],[Date Cdme]])</f>
        <v>28</v>
      </c>
    </row>
    <row r="61" spans="1:27" x14ac:dyDescent="0.3">
      <c r="A61" s="3">
        <v>1061</v>
      </c>
      <c r="B61" s="12">
        <v>44284</v>
      </c>
      <c r="C61" s="3">
        <v>29</v>
      </c>
      <c r="D61" t="s">
        <v>46</v>
      </c>
      <c r="E61" t="s">
        <v>43</v>
      </c>
      <c r="F61" t="s">
        <v>44</v>
      </c>
      <c r="G61" t="s">
        <v>45</v>
      </c>
      <c r="H61">
        <v>99999</v>
      </c>
      <c r="I61" t="s">
        <v>189</v>
      </c>
      <c r="J61" t="s">
        <v>23</v>
      </c>
      <c r="K61" t="s">
        <v>133</v>
      </c>
      <c r="L61" s="6">
        <v>41729</v>
      </c>
      <c r="M61" t="s">
        <v>13</v>
      </c>
      <c r="N61" t="s">
        <v>42</v>
      </c>
      <c r="O61" t="s">
        <v>43</v>
      </c>
      <c r="P61" t="s">
        <v>44</v>
      </c>
      <c r="Q61" t="s">
        <v>45</v>
      </c>
      <c r="R61">
        <v>99999</v>
      </c>
      <c r="S61" t="s">
        <v>137</v>
      </c>
      <c r="T61" t="s">
        <v>152</v>
      </c>
      <c r="U61" t="s">
        <v>14</v>
      </c>
      <c r="V61" t="s">
        <v>15</v>
      </c>
      <c r="W61" s="1">
        <v>14</v>
      </c>
      <c r="X61">
        <v>72</v>
      </c>
      <c r="Y61" s="1">
        <v>1008</v>
      </c>
      <c r="Z61" s="1">
        <v>100.80000000000001</v>
      </c>
      <c r="AA61">
        <f>DAY(TableauSource[[#This Row],[Date Cdme]])</f>
        <v>29</v>
      </c>
    </row>
    <row r="62" spans="1:27" x14ac:dyDescent="0.3">
      <c r="A62" s="3">
        <v>1062</v>
      </c>
      <c r="B62" s="12">
        <v>44261</v>
      </c>
      <c r="C62" s="3">
        <v>6</v>
      </c>
      <c r="D62" t="s">
        <v>60</v>
      </c>
      <c r="E62" t="s">
        <v>57</v>
      </c>
      <c r="F62" t="s">
        <v>58</v>
      </c>
      <c r="G62" t="s">
        <v>59</v>
      </c>
      <c r="H62">
        <v>99999</v>
      </c>
      <c r="I62" t="s">
        <v>198</v>
      </c>
      <c r="J62" t="s">
        <v>38</v>
      </c>
      <c r="K62" t="s">
        <v>135</v>
      </c>
      <c r="L62" s="6">
        <v>41706</v>
      </c>
      <c r="M62" t="s">
        <v>39</v>
      </c>
      <c r="N62" t="s">
        <v>56</v>
      </c>
      <c r="O62" t="s">
        <v>57</v>
      </c>
      <c r="P62" t="s">
        <v>58</v>
      </c>
      <c r="Q62" t="s">
        <v>59</v>
      </c>
      <c r="R62">
        <v>99999</v>
      </c>
      <c r="S62" t="s">
        <v>137</v>
      </c>
      <c r="T62" t="s">
        <v>152</v>
      </c>
      <c r="U62" t="s">
        <v>47</v>
      </c>
      <c r="V62" t="s">
        <v>48</v>
      </c>
      <c r="W62" s="1">
        <v>12.75</v>
      </c>
      <c r="X62">
        <v>16</v>
      </c>
      <c r="Y62" s="1">
        <v>204</v>
      </c>
      <c r="Z62" s="1">
        <v>20.196000000000002</v>
      </c>
      <c r="AA62">
        <f>DAY(TableauSource[[#This Row],[Date Cdme]])</f>
        <v>6</v>
      </c>
    </row>
    <row r="63" spans="1:27" x14ac:dyDescent="0.3">
      <c r="A63" s="3">
        <v>1186</v>
      </c>
      <c r="B63" s="12">
        <v>44351</v>
      </c>
      <c r="C63" s="3">
        <v>4</v>
      </c>
      <c r="D63" t="s">
        <v>22</v>
      </c>
      <c r="E63" t="s">
        <v>19</v>
      </c>
      <c r="F63" t="s">
        <v>20</v>
      </c>
      <c r="G63" t="s">
        <v>21</v>
      </c>
      <c r="H63">
        <v>99999</v>
      </c>
      <c r="I63" t="s">
        <v>191</v>
      </c>
      <c r="J63" t="s">
        <v>116</v>
      </c>
      <c r="K63" t="s">
        <v>134</v>
      </c>
      <c r="L63" s="6"/>
      <c r="N63" t="s">
        <v>18</v>
      </c>
      <c r="O63" t="s">
        <v>19</v>
      </c>
      <c r="P63" t="s">
        <v>20</v>
      </c>
      <c r="Q63" t="s">
        <v>21</v>
      </c>
      <c r="R63">
        <v>99999</v>
      </c>
      <c r="S63" t="s">
        <v>137</v>
      </c>
      <c r="U63" t="s">
        <v>123</v>
      </c>
      <c r="V63" t="s">
        <v>104</v>
      </c>
      <c r="W63" s="1">
        <v>38</v>
      </c>
      <c r="X63">
        <v>85</v>
      </c>
      <c r="Y63" s="1">
        <v>3230</v>
      </c>
      <c r="Z63" s="1">
        <v>319.77</v>
      </c>
      <c r="AA63">
        <f>DAY(TableauSource[[#This Row],[Date Cdme]])</f>
        <v>4</v>
      </c>
    </row>
    <row r="64" spans="1:27" x14ac:dyDescent="0.3">
      <c r="A64" s="3">
        <v>1203</v>
      </c>
      <c r="B64" s="12">
        <v>44381</v>
      </c>
      <c r="C64" s="3">
        <v>4</v>
      </c>
      <c r="D64" t="s">
        <v>22</v>
      </c>
      <c r="E64" t="s">
        <v>19</v>
      </c>
      <c r="F64" t="s">
        <v>20</v>
      </c>
      <c r="G64" t="s">
        <v>21</v>
      </c>
      <c r="H64">
        <v>99999</v>
      </c>
      <c r="I64" t="s">
        <v>191</v>
      </c>
      <c r="J64" t="s">
        <v>116</v>
      </c>
      <c r="K64" t="s">
        <v>134</v>
      </c>
      <c r="L64" s="6">
        <v>41826</v>
      </c>
      <c r="M64" t="s">
        <v>24</v>
      </c>
      <c r="N64" t="s">
        <v>18</v>
      </c>
      <c r="O64" t="s">
        <v>19</v>
      </c>
      <c r="P64" t="s">
        <v>20</v>
      </c>
      <c r="Q64" t="s">
        <v>21</v>
      </c>
      <c r="R64">
        <v>99999</v>
      </c>
      <c r="S64" t="s">
        <v>137</v>
      </c>
      <c r="T64" t="s">
        <v>153</v>
      </c>
      <c r="U64" t="s">
        <v>117</v>
      </c>
      <c r="V64" t="s">
        <v>82</v>
      </c>
      <c r="W64" s="1">
        <v>81</v>
      </c>
      <c r="X64">
        <v>55</v>
      </c>
      <c r="Y64" s="1">
        <v>4455</v>
      </c>
      <c r="Z64" s="1">
        <v>445.5</v>
      </c>
      <c r="AA64">
        <f>DAY(TableauSource[[#This Row],[Date Cdme]])</f>
        <v>4</v>
      </c>
    </row>
    <row r="65" spans="1:27" x14ac:dyDescent="0.3">
      <c r="A65" s="3">
        <v>1067</v>
      </c>
      <c r="B65" s="12">
        <v>44263</v>
      </c>
      <c r="C65" s="3">
        <v>8</v>
      </c>
      <c r="D65" t="s">
        <v>37</v>
      </c>
      <c r="E65" t="s">
        <v>34</v>
      </c>
      <c r="F65" t="s">
        <v>35</v>
      </c>
      <c r="G65" t="s">
        <v>36</v>
      </c>
      <c r="H65">
        <v>99999</v>
      </c>
      <c r="I65" t="s">
        <v>192</v>
      </c>
      <c r="J65" t="s">
        <v>80</v>
      </c>
      <c r="K65" t="s">
        <v>135</v>
      </c>
      <c r="L65" s="6">
        <v>41708</v>
      </c>
      <c r="M65" t="s">
        <v>39</v>
      </c>
      <c r="N65" t="s">
        <v>33</v>
      </c>
      <c r="O65" t="s">
        <v>34</v>
      </c>
      <c r="P65" t="s">
        <v>35</v>
      </c>
      <c r="Q65" t="s">
        <v>36</v>
      </c>
      <c r="R65">
        <v>99999</v>
      </c>
      <c r="S65" t="s">
        <v>137</v>
      </c>
      <c r="T65" t="s">
        <v>153</v>
      </c>
      <c r="U65" t="s">
        <v>105</v>
      </c>
      <c r="V65" t="s">
        <v>106</v>
      </c>
      <c r="W65" s="1">
        <v>34.799999999999997</v>
      </c>
      <c r="X65">
        <v>63</v>
      </c>
      <c r="Y65" s="1">
        <v>2192.3999999999996</v>
      </c>
      <c r="Z65" s="1">
        <v>217.04759999999999</v>
      </c>
      <c r="AA65">
        <f>DAY(TableauSource[[#This Row],[Date Cdme]])</f>
        <v>8</v>
      </c>
    </row>
    <row r="66" spans="1:27" x14ac:dyDescent="0.3">
      <c r="A66" s="3">
        <v>1070</v>
      </c>
      <c r="B66" s="12">
        <v>44258</v>
      </c>
      <c r="C66" s="3">
        <v>3</v>
      </c>
      <c r="D66" t="s">
        <v>53</v>
      </c>
      <c r="E66" t="s">
        <v>50</v>
      </c>
      <c r="F66" t="s">
        <v>51</v>
      </c>
      <c r="G66" t="s">
        <v>52</v>
      </c>
      <c r="H66">
        <v>99999</v>
      </c>
      <c r="I66" t="s">
        <v>194</v>
      </c>
      <c r="J66" t="s">
        <v>30</v>
      </c>
      <c r="K66" t="s">
        <v>133</v>
      </c>
      <c r="L66" s="6">
        <v>41703</v>
      </c>
      <c r="M66" t="s">
        <v>13</v>
      </c>
      <c r="N66" t="s">
        <v>49</v>
      </c>
      <c r="O66" t="s">
        <v>50</v>
      </c>
      <c r="P66" t="s">
        <v>51</v>
      </c>
      <c r="Q66" t="s">
        <v>52</v>
      </c>
      <c r="R66">
        <v>99999</v>
      </c>
      <c r="S66" t="s">
        <v>137</v>
      </c>
      <c r="T66" t="s">
        <v>154</v>
      </c>
      <c r="U66" t="s">
        <v>120</v>
      </c>
      <c r="V66" t="s">
        <v>84</v>
      </c>
      <c r="W66" s="1">
        <v>10</v>
      </c>
      <c r="X66">
        <v>48</v>
      </c>
      <c r="Y66" s="1">
        <v>480</v>
      </c>
      <c r="Z66" s="1">
        <v>48</v>
      </c>
      <c r="AA66">
        <f>DAY(TableauSource[[#This Row],[Date Cdme]])</f>
        <v>3</v>
      </c>
    </row>
    <row r="67" spans="1:27" x14ac:dyDescent="0.3">
      <c r="A67" s="3">
        <v>1071</v>
      </c>
      <c r="B67" s="12">
        <v>44270</v>
      </c>
      <c r="C67" s="3">
        <v>3</v>
      </c>
      <c r="D67" t="s">
        <v>53</v>
      </c>
      <c r="E67" t="s">
        <v>50</v>
      </c>
      <c r="F67" t="s">
        <v>51</v>
      </c>
      <c r="G67" t="s">
        <v>52</v>
      </c>
      <c r="H67">
        <v>99999</v>
      </c>
      <c r="I67" t="s">
        <v>194</v>
      </c>
      <c r="J67" t="s">
        <v>30</v>
      </c>
      <c r="K67" t="s">
        <v>133</v>
      </c>
      <c r="L67" s="6">
        <v>41703</v>
      </c>
      <c r="M67" t="s">
        <v>13</v>
      </c>
      <c r="N67" t="s">
        <v>49</v>
      </c>
      <c r="O67" t="s">
        <v>50</v>
      </c>
      <c r="P67" t="s">
        <v>51</v>
      </c>
      <c r="Q67" t="s">
        <v>52</v>
      </c>
      <c r="R67">
        <v>99999</v>
      </c>
      <c r="S67" t="s">
        <v>137</v>
      </c>
      <c r="T67" t="s">
        <v>154</v>
      </c>
      <c r="U67" t="s">
        <v>62</v>
      </c>
      <c r="V67" t="s">
        <v>63</v>
      </c>
      <c r="W67" s="1">
        <v>40</v>
      </c>
      <c r="X67">
        <v>71</v>
      </c>
      <c r="Y67" s="1">
        <v>2840</v>
      </c>
      <c r="Z67" s="1">
        <v>295.36</v>
      </c>
      <c r="AA67">
        <f>DAY(TableauSource[[#This Row],[Date Cdme]])</f>
        <v>15</v>
      </c>
    </row>
    <row r="68" spans="1:27" x14ac:dyDescent="0.3">
      <c r="A68" s="3">
        <v>1204</v>
      </c>
      <c r="B68" s="12">
        <v>44381</v>
      </c>
      <c r="C68" s="3">
        <v>4</v>
      </c>
      <c r="D68" t="s">
        <v>22</v>
      </c>
      <c r="E68" t="s">
        <v>19</v>
      </c>
      <c r="F68" t="s">
        <v>20</v>
      </c>
      <c r="G68" t="s">
        <v>21</v>
      </c>
      <c r="H68">
        <v>99999</v>
      </c>
      <c r="I68" t="s">
        <v>191</v>
      </c>
      <c r="J68" t="s">
        <v>116</v>
      </c>
      <c r="K68" t="s">
        <v>134</v>
      </c>
      <c r="L68" s="6">
        <v>41826</v>
      </c>
      <c r="M68" t="s">
        <v>24</v>
      </c>
      <c r="N68" t="s">
        <v>18</v>
      </c>
      <c r="O68" t="s">
        <v>19</v>
      </c>
      <c r="P68" t="s">
        <v>20</v>
      </c>
      <c r="Q68" t="s">
        <v>21</v>
      </c>
      <c r="R68">
        <v>99999</v>
      </c>
      <c r="S68" t="s">
        <v>137</v>
      </c>
      <c r="T68" t="s">
        <v>153</v>
      </c>
      <c r="U68" t="s">
        <v>118</v>
      </c>
      <c r="V68" t="s">
        <v>119</v>
      </c>
      <c r="W68" s="1">
        <v>7</v>
      </c>
      <c r="X68">
        <v>19</v>
      </c>
      <c r="Y68" s="1">
        <v>133</v>
      </c>
      <c r="Z68" s="1">
        <v>12.901</v>
      </c>
      <c r="AA68">
        <f>DAY(TableauSource[[#This Row],[Date Cdme]])</f>
        <v>4</v>
      </c>
    </row>
    <row r="69" spans="1:27" x14ac:dyDescent="0.3">
      <c r="A69" s="3">
        <v>1248</v>
      </c>
      <c r="B69" s="12">
        <v>44412</v>
      </c>
      <c r="C69" s="3">
        <v>4</v>
      </c>
      <c r="D69" t="s">
        <v>22</v>
      </c>
      <c r="E69" t="s">
        <v>19</v>
      </c>
      <c r="F69" t="s">
        <v>20</v>
      </c>
      <c r="G69" t="s">
        <v>21</v>
      </c>
      <c r="H69">
        <v>99999</v>
      </c>
      <c r="I69" t="s">
        <v>191</v>
      </c>
      <c r="J69" t="s">
        <v>116</v>
      </c>
      <c r="K69" t="s">
        <v>134</v>
      </c>
      <c r="L69" s="6">
        <v>41857</v>
      </c>
      <c r="M69" t="s">
        <v>24</v>
      </c>
      <c r="N69" t="s">
        <v>18</v>
      </c>
      <c r="O69" t="s">
        <v>19</v>
      </c>
      <c r="P69" t="s">
        <v>20</v>
      </c>
      <c r="Q69" t="s">
        <v>21</v>
      </c>
      <c r="R69">
        <v>99999</v>
      </c>
      <c r="S69" t="s">
        <v>137</v>
      </c>
      <c r="T69" t="s">
        <v>153</v>
      </c>
      <c r="U69" t="s">
        <v>117</v>
      </c>
      <c r="V69" t="s">
        <v>82</v>
      </c>
      <c r="W69" s="1">
        <v>81</v>
      </c>
      <c r="X69">
        <v>32</v>
      </c>
      <c r="Y69" s="1">
        <v>2592</v>
      </c>
      <c r="Z69" s="1">
        <v>251.42399999999998</v>
      </c>
      <c r="AA69">
        <f>DAY(TableauSource[[#This Row],[Date Cdme]])</f>
        <v>4</v>
      </c>
    </row>
    <row r="70" spans="1:27" x14ac:dyDescent="0.3">
      <c r="A70" s="3">
        <v>1177</v>
      </c>
      <c r="B70" s="12">
        <v>44375</v>
      </c>
      <c r="C70" s="3">
        <v>28</v>
      </c>
      <c r="D70" t="s">
        <v>68</v>
      </c>
      <c r="E70" t="s">
        <v>65</v>
      </c>
      <c r="F70" t="s">
        <v>66</v>
      </c>
      <c r="G70" t="s">
        <v>67</v>
      </c>
      <c r="H70">
        <v>99999</v>
      </c>
      <c r="I70" t="s">
        <v>186</v>
      </c>
      <c r="J70" t="s">
        <v>125</v>
      </c>
      <c r="K70" t="s">
        <v>136</v>
      </c>
      <c r="L70" s="6">
        <v>41820</v>
      </c>
      <c r="M70" t="s">
        <v>39</v>
      </c>
      <c r="N70" t="s">
        <v>64</v>
      </c>
      <c r="O70" t="s">
        <v>65</v>
      </c>
      <c r="P70" t="s">
        <v>66</v>
      </c>
      <c r="Q70" t="s">
        <v>67</v>
      </c>
      <c r="R70">
        <v>99999</v>
      </c>
      <c r="S70" t="s">
        <v>137</v>
      </c>
      <c r="T70" t="s">
        <v>153</v>
      </c>
      <c r="U70" t="s">
        <v>32</v>
      </c>
      <c r="V70" t="s">
        <v>15</v>
      </c>
      <c r="W70" s="1">
        <v>46</v>
      </c>
      <c r="X70">
        <v>74</v>
      </c>
      <c r="Y70" s="1">
        <v>3404</v>
      </c>
      <c r="Z70" s="1">
        <v>340.40000000000003</v>
      </c>
      <c r="AA70">
        <f>DAY(TableauSource[[#This Row],[Date Cdme]])</f>
        <v>28</v>
      </c>
    </row>
    <row r="71" spans="1:27" x14ac:dyDescent="0.3">
      <c r="A71" s="3">
        <v>1079</v>
      </c>
      <c r="B71" s="12">
        <v>44256</v>
      </c>
      <c r="C71" s="3">
        <v>1</v>
      </c>
      <c r="D71" t="s">
        <v>94</v>
      </c>
      <c r="E71" t="s">
        <v>91</v>
      </c>
      <c r="F71" t="s">
        <v>92</v>
      </c>
      <c r="G71" t="s">
        <v>93</v>
      </c>
      <c r="H71">
        <v>99999</v>
      </c>
      <c r="I71" t="s">
        <v>193</v>
      </c>
      <c r="J71" t="s">
        <v>80</v>
      </c>
      <c r="K71" t="s">
        <v>135</v>
      </c>
      <c r="L71" s="6"/>
      <c r="M71" t="s">
        <v>39</v>
      </c>
      <c r="N71" t="s">
        <v>90</v>
      </c>
      <c r="O71" t="s">
        <v>91</v>
      </c>
      <c r="P71" t="s">
        <v>92</v>
      </c>
      <c r="Q71" t="s">
        <v>93</v>
      </c>
      <c r="R71">
        <v>99999</v>
      </c>
      <c r="S71" t="s">
        <v>137</v>
      </c>
      <c r="U71" t="s">
        <v>95</v>
      </c>
      <c r="V71" t="s">
        <v>96</v>
      </c>
      <c r="W71" s="1">
        <v>18.399999999999999</v>
      </c>
      <c r="X71">
        <v>75</v>
      </c>
      <c r="Y71" s="1">
        <v>1380</v>
      </c>
      <c r="Z71" s="1">
        <v>138</v>
      </c>
      <c r="AA71">
        <f>DAY(TableauSource[[#This Row],[Date Cdme]])</f>
        <v>1</v>
      </c>
    </row>
    <row r="72" spans="1:27" x14ac:dyDescent="0.3">
      <c r="A72" s="3">
        <v>1189</v>
      </c>
      <c r="B72" s="12">
        <v>44405</v>
      </c>
      <c r="C72" s="3">
        <v>28</v>
      </c>
      <c r="D72" t="s">
        <v>68</v>
      </c>
      <c r="E72" t="s">
        <v>65</v>
      </c>
      <c r="F72" t="s">
        <v>66</v>
      </c>
      <c r="G72" t="s">
        <v>67</v>
      </c>
      <c r="H72">
        <v>99999</v>
      </c>
      <c r="I72" t="s">
        <v>186</v>
      </c>
      <c r="J72" t="s">
        <v>125</v>
      </c>
      <c r="K72" t="s">
        <v>136</v>
      </c>
      <c r="L72" s="6">
        <v>41850</v>
      </c>
      <c r="M72" t="s">
        <v>39</v>
      </c>
      <c r="N72" t="s">
        <v>64</v>
      </c>
      <c r="O72" t="s">
        <v>65</v>
      </c>
      <c r="P72" t="s">
        <v>66</v>
      </c>
      <c r="Q72" t="s">
        <v>67</v>
      </c>
      <c r="R72">
        <v>99999</v>
      </c>
      <c r="S72" t="s">
        <v>137</v>
      </c>
      <c r="T72" t="s">
        <v>153</v>
      </c>
      <c r="U72" t="s">
        <v>54</v>
      </c>
      <c r="V72" t="s">
        <v>55</v>
      </c>
      <c r="W72" s="1">
        <v>9.65</v>
      </c>
      <c r="X72">
        <v>33</v>
      </c>
      <c r="Y72" s="1">
        <v>318.45</v>
      </c>
      <c r="Z72" s="1">
        <v>30.252749999999999</v>
      </c>
      <c r="AA72">
        <f>DAY(TableauSource[[#This Row],[Date Cdme]])</f>
        <v>28</v>
      </c>
    </row>
    <row r="73" spans="1:27" x14ac:dyDescent="0.3">
      <c r="A73" s="3">
        <v>1249</v>
      </c>
      <c r="B73" s="12">
        <v>44412</v>
      </c>
      <c r="C73" s="3">
        <v>4</v>
      </c>
      <c r="D73" t="s">
        <v>22</v>
      </c>
      <c r="E73" t="s">
        <v>19</v>
      </c>
      <c r="F73" t="s">
        <v>20</v>
      </c>
      <c r="G73" t="s">
        <v>21</v>
      </c>
      <c r="H73">
        <v>99999</v>
      </c>
      <c r="I73" t="s">
        <v>191</v>
      </c>
      <c r="J73" t="s">
        <v>116</v>
      </c>
      <c r="K73" t="s">
        <v>134</v>
      </c>
      <c r="L73" s="6">
        <v>41857</v>
      </c>
      <c r="M73" t="s">
        <v>24</v>
      </c>
      <c r="N73" t="s">
        <v>18</v>
      </c>
      <c r="O73" t="s">
        <v>19</v>
      </c>
      <c r="P73" t="s">
        <v>20</v>
      </c>
      <c r="Q73" t="s">
        <v>21</v>
      </c>
      <c r="R73">
        <v>99999</v>
      </c>
      <c r="S73" t="s">
        <v>137</v>
      </c>
      <c r="T73" t="s">
        <v>153</v>
      </c>
      <c r="U73" t="s">
        <v>118</v>
      </c>
      <c r="V73" t="s">
        <v>119</v>
      </c>
      <c r="W73" s="1">
        <v>7</v>
      </c>
      <c r="X73">
        <v>76</v>
      </c>
      <c r="Y73" s="1">
        <v>532</v>
      </c>
      <c r="Z73" s="1">
        <v>53.732000000000006</v>
      </c>
      <c r="AA73">
        <f>DAY(TableauSource[[#This Row],[Date Cdme]])</f>
        <v>4</v>
      </c>
    </row>
    <row r="74" spans="1:27" x14ac:dyDescent="0.3">
      <c r="A74" s="3">
        <v>1082</v>
      </c>
      <c r="B74" s="12">
        <v>44304</v>
      </c>
      <c r="C74" s="3">
        <v>12</v>
      </c>
      <c r="D74" t="s">
        <v>29</v>
      </c>
      <c r="E74" t="s">
        <v>28</v>
      </c>
      <c r="F74" t="s">
        <v>10</v>
      </c>
      <c r="G74" t="s">
        <v>11</v>
      </c>
      <c r="H74">
        <v>99999</v>
      </c>
      <c r="I74" t="s">
        <v>195</v>
      </c>
      <c r="J74" t="s">
        <v>30</v>
      </c>
      <c r="K74" t="s">
        <v>136</v>
      </c>
      <c r="L74" s="6">
        <v>41743</v>
      </c>
      <c r="M74" t="s">
        <v>13</v>
      </c>
      <c r="N74" t="s">
        <v>27</v>
      </c>
      <c r="O74" t="s">
        <v>28</v>
      </c>
      <c r="P74" t="s">
        <v>10</v>
      </c>
      <c r="Q74" t="s">
        <v>11</v>
      </c>
      <c r="R74">
        <v>99999</v>
      </c>
      <c r="S74" t="s">
        <v>137</v>
      </c>
      <c r="T74" t="s">
        <v>153</v>
      </c>
      <c r="U74" t="s">
        <v>31</v>
      </c>
      <c r="V74" t="s">
        <v>15</v>
      </c>
      <c r="W74" s="1">
        <v>18</v>
      </c>
      <c r="X74">
        <v>74</v>
      </c>
      <c r="Y74" s="1">
        <v>1332</v>
      </c>
      <c r="Z74" s="1">
        <v>137.19600000000003</v>
      </c>
      <c r="AA74">
        <f>DAY(TableauSource[[#This Row],[Date Cdme]])</f>
        <v>18</v>
      </c>
    </row>
    <row r="75" spans="1:27" x14ac:dyDescent="0.3">
      <c r="A75" s="3">
        <v>1083</v>
      </c>
      <c r="B75" s="12">
        <v>44298</v>
      </c>
      <c r="C75" s="3">
        <v>12</v>
      </c>
      <c r="D75" t="s">
        <v>29</v>
      </c>
      <c r="E75" t="s">
        <v>28</v>
      </c>
      <c r="F75" t="s">
        <v>10</v>
      </c>
      <c r="G75" t="s">
        <v>11</v>
      </c>
      <c r="H75">
        <v>99999</v>
      </c>
      <c r="I75" t="s">
        <v>195</v>
      </c>
      <c r="J75" t="s">
        <v>30</v>
      </c>
      <c r="K75" t="s">
        <v>136</v>
      </c>
      <c r="L75" s="6">
        <v>41743</v>
      </c>
      <c r="M75" t="s">
        <v>13</v>
      </c>
      <c r="N75" t="s">
        <v>27</v>
      </c>
      <c r="O75" t="s">
        <v>28</v>
      </c>
      <c r="P75" t="s">
        <v>10</v>
      </c>
      <c r="Q75" t="s">
        <v>11</v>
      </c>
      <c r="R75">
        <v>99999</v>
      </c>
      <c r="S75" t="s">
        <v>137</v>
      </c>
      <c r="T75" t="s">
        <v>153</v>
      </c>
      <c r="U75" t="s">
        <v>32</v>
      </c>
      <c r="V75" t="s">
        <v>15</v>
      </c>
      <c r="W75" s="1">
        <v>46</v>
      </c>
      <c r="X75">
        <v>96</v>
      </c>
      <c r="Y75" s="1">
        <v>4416</v>
      </c>
      <c r="Z75" s="1">
        <v>428.35200000000003</v>
      </c>
      <c r="AA75">
        <f>DAY(TableauSource[[#This Row],[Date Cdme]])</f>
        <v>12</v>
      </c>
    </row>
    <row r="76" spans="1:27" x14ac:dyDescent="0.3">
      <c r="A76" s="3">
        <v>1084</v>
      </c>
      <c r="B76" s="12">
        <v>44294</v>
      </c>
      <c r="C76" s="3">
        <v>8</v>
      </c>
      <c r="D76" t="s">
        <v>37</v>
      </c>
      <c r="E76" t="s">
        <v>34</v>
      </c>
      <c r="F76" t="s">
        <v>35</v>
      </c>
      <c r="G76" t="s">
        <v>36</v>
      </c>
      <c r="H76">
        <v>99999</v>
      </c>
      <c r="I76" t="s">
        <v>192</v>
      </c>
      <c r="J76" t="s">
        <v>80</v>
      </c>
      <c r="K76" t="s">
        <v>135</v>
      </c>
      <c r="L76" s="6">
        <v>41739</v>
      </c>
      <c r="M76" t="s">
        <v>39</v>
      </c>
      <c r="N76" t="s">
        <v>33</v>
      </c>
      <c r="O76" t="s">
        <v>34</v>
      </c>
      <c r="P76" t="s">
        <v>35</v>
      </c>
      <c r="Q76" t="s">
        <v>36</v>
      </c>
      <c r="R76">
        <v>99999</v>
      </c>
      <c r="S76" t="s">
        <v>137</v>
      </c>
      <c r="T76" t="s">
        <v>153</v>
      </c>
      <c r="U76" t="s">
        <v>40</v>
      </c>
      <c r="V76" t="s">
        <v>41</v>
      </c>
      <c r="W76" s="1">
        <v>9.1999999999999993</v>
      </c>
      <c r="X76">
        <v>12</v>
      </c>
      <c r="Y76" s="1">
        <v>110.39999999999999</v>
      </c>
      <c r="Z76" s="1">
        <v>11.3712</v>
      </c>
      <c r="AA76">
        <f>DAY(TableauSource[[#This Row],[Date Cdme]])</f>
        <v>8</v>
      </c>
    </row>
    <row r="77" spans="1:27" x14ac:dyDescent="0.3">
      <c r="A77" s="3">
        <v>1270</v>
      </c>
      <c r="B77" s="12">
        <v>44443</v>
      </c>
      <c r="C77" s="3">
        <v>4</v>
      </c>
      <c r="D77" t="s">
        <v>22</v>
      </c>
      <c r="E77" t="s">
        <v>19</v>
      </c>
      <c r="F77" t="s">
        <v>20</v>
      </c>
      <c r="G77" t="s">
        <v>21</v>
      </c>
      <c r="H77">
        <v>99999</v>
      </c>
      <c r="I77" t="s">
        <v>191</v>
      </c>
      <c r="J77" t="s">
        <v>116</v>
      </c>
      <c r="K77" t="s">
        <v>134</v>
      </c>
      <c r="L77" s="6">
        <v>41888</v>
      </c>
      <c r="M77" t="s">
        <v>24</v>
      </c>
      <c r="N77" t="s">
        <v>18</v>
      </c>
      <c r="O77" t="s">
        <v>19</v>
      </c>
      <c r="P77" t="s">
        <v>20</v>
      </c>
      <c r="Q77" t="s">
        <v>21</v>
      </c>
      <c r="R77">
        <v>99999</v>
      </c>
      <c r="S77" t="s">
        <v>137</v>
      </c>
      <c r="T77" t="s">
        <v>153</v>
      </c>
      <c r="U77" t="s">
        <v>117</v>
      </c>
      <c r="V77" t="s">
        <v>82</v>
      </c>
      <c r="W77" s="1">
        <v>81</v>
      </c>
      <c r="X77">
        <v>54</v>
      </c>
      <c r="Y77" s="1">
        <v>4374</v>
      </c>
      <c r="Z77" s="1">
        <v>437.40000000000003</v>
      </c>
      <c r="AA77">
        <f>DAY(TableauSource[[#This Row],[Date Cdme]])</f>
        <v>4</v>
      </c>
    </row>
    <row r="78" spans="1:27" x14ac:dyDescent="0.3">
      <c r="A78" s="3">
        <v>1086</v>
      </c>
      <c r="B78" s="12">
        <v>44315</v>
      </c>
      <c r="C78" s="3">
        <v>29</v>
      </c>
      <c r="D78" t="s">
        <v>46</v>
      </c>
      <c r="E78" t="s">
        <v>43</v>
      </c>
      <c r="F78" t="s">
        <v>44</v>
      </c>
      <c r="G78" t="s">
        <v>45</v>
      </c>
      <c r="H78">
        <v>99999</v>
      </c>
      <c r="I78" t="s">
        <v>189</v>
      </c>
      <c r="J78" t="s">
        <v>23</v>
      </c>
      <c r="K78" t="s">
        <v>133</v>
      </c>
      <c r="L78" s="6">
        <v>41760</v>
      </c>
      <c r="M78" t="s">
        <v>13</v>
      </c>
      <c r="N78" t="s">
        <v>42</v>
      </c>
      <c r="O78" t="s">
        <v>43</v>
      </c>
      <c r="P78" t="s">
        <v>44</v>
      </c>
      <c r="Q78" t="s">
        <v>45</v>
      </c>
      <c r="R78">
        <v>99999</v>
      </c>
      <c r="S78" t="s">
        <v>137</v>
      </c>
      <c r="T78" t="s">
        <v>152</v>
      </c>
      <c r="U78" t="s">
        <v>47</v>
      </c>
      <c r="V78" t="s">
        <v>48</v>
      </c>
      <c r="W78" s="1">
        <v>12.75</v>
      </c>
      <c r="X78">
        <v>35</v>
      </c>
      <c r="Y78" s="1">
        <v>446.25</v>
      </c>
      <c r="Z78" s="1">
        <v>45.963750000000005</v>
      </c>
      <c r="AA78">
        <f>DAY(TableauSource[[#This Row],[Date Cdme]])</f>
        <v>29</v>
      </c>
    </row>
    <row r="79" spans="1:27" x14ac:dyDescent="0.3">
      <c r="A79" s="3">
        <v>1087</v>
      </c>
      <c r="B79" s="12">
        <v>44289</v>
      </c>
      <c r="C79" s="3">
        <v>3</v>
      </c>
      <c r="D79" t="s">
        <v>53</v>
      </c>
      <c r="E79" t="s">
        <v>50</v>
      </c>
      <c r="F79" t="s">
        <v>51</v>
      </c>
      <c r="G79" t="s">
        <v>52</v>
      </c>
      <c r="H79">
        <v>99999</v>
      </c>
      <c r="I79" t="s">
        <v>194</v>
      </c>
      <c r="J79" t="s">
        <v>30</v>
      </c>
      <c r="K79" t="s">
        <v>133</v>
      </c>
      <c r="L79" s="6">
        <v>41734</v>
      </c>
      <c r="M79" t="s">
        <v>13</v>
      </c>
      <c r="N79" t="s">
        <v>49</v>
      </c>
      <c r="O79" t="s">
        <v>50</v>
      </c>
      <c r="P79" t="s">
        <v>51</v>
      </c>
      <c r="Q79" t="s">
        <v>52</v>
      </c>
      <c r="R79">
        <v>99999</v>
      </c>
      <c r="S79" t="s">
        <v>137</v>
      </c>
      <c r="T79" t="s">
        <v>154</v>
      </c>
      <c r="U79" t="s">
        <v>54</v>
      </c>
      <c r="V79" t="s">
        <v>55</v>
      </c>
      <c r="W79" s="1">
        <v>9.65</v>
      </c>
      <c r="X79">
        <v>95</v>
      </c>
      <c r="Y79" s="1">
        <v>916.75</v>
      </c>
      <c r="Z79" s="1">
        <v>91.675000000000011</v>
      </c>
      <c r="AA79">
        <f>DAY(TableauSource[[#This Row],[Date Cdme]])</f>
        <v>3</v>
      </c>
    </row>
    <row r="80" spans="1:27" x14ac:dyDescent="0.3">
      <c r="A80" s="3">
        <v>1088</v>
      </c>
      <c r="B80" s="12">
        <v>44292</v>
      </c>
      <c r="C80" s="3">
        <v>6</v>
      </c>
      <c r="D80" t="s">
        <v>60</v>
      </c>
      <c r="E80" t="s">
        <v>57</v>
      </c>
      <c r="F80" t="s">
        <v>58</v>
      </c>
      <c r="G80" t="s">
        <v>59</v>
      </c>
      <c r="H80">
        <v>99999</v>
      </c>
      <c r="I80" t="s">
        <v>198</v>
      </c>
      <c r="J80" t="s">
        <v>38</v>
      </c>
      <c r="K80" t="s">
        <v>135</v>
      </c>
      <c r="L80" s="6">
        <v>41737</v>
      </c>
      <c r="M80" t="s">
        <v>13</v>
      </c>
      <c r="N80" t="s">
        <v>56</v>
      </c>
      <c r="O80" t="s">
        <v>57</v>
      </c>
      <c r="P80" t="s">
        <v>58</v>
      </c>
      <c r="Q80" t="s">
        <v>59</v>
      </c>
      <c r="R80">
        <v>99999</v>
      </c>
      <c r="S80" t="s">
        <v>137</v>
      </c>
      <c r="T80" t="s">
        <v>153</v>
      </c>
      <c r="U80" t="s">
        <v>62</v>
      </c>
      <c r="V80" t="s">
        <v>63</v>
      </c>
      <c r="W80" s="1">
        <v>40</v>
      </c>
      <c r="X80">
        <v>17</v>
      </c>
      <c r="Y80" s="1">
        <v>680</v>
      </c>
      <c r="Z80" s="1">
        <v>68.680000000000007</v>
      </c>
      <c r="AA80">
        <f>DAY(TableauSource[[#This Row],[Date Cdme]])</f>
        <v>6</v>
      </c>
    </row>
    <row r="81" spans="1:27" x14ac:dyDescent="0.3">
      <c r="A81" s="3">
        <v>1190</v>
      </c>
      <c r="B81" s="12">
        <v>44405</v>
      </c>
      <c r="C81" s="3">
        <v>28</v>
      </c>
      <c r="D81" t="s">
        <v>68</v>
      </c>
      <c r="E81" t="s">
        <v>65</v>
      </c>
      <c r="F81" t="s">
        <v>66</v>
      </c>
      <c r="G81" t="s">
        <v>67</v>
      </c>
      <c r="H81">
        <v>99999</v>
      </c>
      <c r="I81" t="s">
        <v>186</v>
      </c>
      <c r="J81" t="s">
        <v>125</v>
      </c>
      <c r="K81" t="s">
        <v>136</v>
      </c>
      <c r="L81" s="6">
        <v>41850</v>
      </c>
      <c r="M81" t="s">
        <v>39</v>
      </c>
      <c r="N81" t="s">
        <v>64</v>
      </c>
      <c r="O81" t="s">
        <v>65</v>
      </c>
      <c r="P81" t="s">
        <v>66</v>
      </c>
      <c r="Q81" t="s">
        <v>67</v>
      </c>
      <c r="R81">
        <v>99999</v>
      </c>
      <c r="S81" t="s">
        <v>137</v>
      </c>
      <c r="T81" t="s">
        <v>153</v>
      </c>
      <c r="U81" t="s">
        <v>95</v>
      </c>
      <c r="V81" t="s">
        <v>96</v>
      </c>
      <c r="W81" s="1">
        <v>18.399999999999999</v>
      </c>
      <c r="X81">
        <v>47</v>
      </c>
      <c r="Y81" s="1">
        <v>864.8</v>
      </c>
      <c r="Z81" s="1">
        <v>90.804000000000002</v>
      </c>
      <c r="AA81">
        <f>DAY(TableauSource[[#This Row],[Date Cdme]])</f>
        <v>28</v>
      </c>
    </row>
    <row r="82" spans="1:27" x14ac:dyDescent="0.3">
      <c r="A82" s="3">
        <v>1090</v>
      </c>
      <c r="B82" s="12">
        <v>44294</v>
      </c>
      <c r="C82" s="3">
        <v>8</v>
      </c>
      <c r="D82" t="s">
        <v>37</v>
      </c>
      <c r="E82" t="s">
        <v>34</v>
      </c>
      <c r="F82" t="s">
        <v>35</v>
      </c>
      <c r="G82" t="s">
        <v>36</v>
      </c>
      <c r="H82">
        <v>99999</v>
      </c>
      <c r="I82" t="s">
        <v>192</v>
      </c>
      <c r="J82" t="s">
        <v>80</v>
      </c>
      <c r="K82" t="s">
        <v>135</v>
      </c>
      <c r="L82" s="6">
        <v>41739</v>
      </c>
      <c r="M82" t="s">
        <v>39</v>
      </c>
      <c r="N82" t="s">
        <v>33</v>
      </c>
      <c r="O82" t="s">
        <v>34</v>
      </c>
      <c r="P82" t="s">
        <v>35</v>
      </c>
      <c r="Q82" t="s">
        <v>36</v>
      </c>
      <c r="R82">
        <v>99999</v>
      </c>
      <c r="S82" t="s">
        <v>137</v>
      </c>
      <c r="T82" t="s">
        <v>152</v>
      </c>
      <c r="U82" t="s">
        <v>47</v>
      </c>
      <c r="V82" t="s">
        <v>48</v>
      </c>
      <c r="W82" s="1">
        <v>12.75</v>
      </c>
      <c r="X82">
        <v>83</v>
      </c>
      <c r="Y82" s="1">
        <v>1058.25</v>
      </c>
      <c r="Z82" s="1">
        <v>102.65025</v>
      </c>
      <c r="AA82">
        <f>DAY(TableauSource[[#This Row],[Date Cdme]])</f>
        <v>8</v>
      </c>
    </row>
    <row r="83" spans="1:27" x14ac:dyDescent="0.3">
      <c r="A83" s="3">
        <v>1271</v>
      </c>
      <c r="B83" s="12">
        <v>44443</v>
      </c>
      <c r="C83" s="3">
        <v>4</v>
      </c>
      <c r="D83" t="s">
        <v>22</v>
      </c>
      <c r="E83" t="s">
        <v>19</v>
      </c>
      <c r="F83" t="s">
        <v>20</v>
      </c>
      <c r="G83" t="s">
        <v>21</v>
      </c>
      <c r="H83">
        <v>99999</v>
      </c>
      <c r="I83" t="s">
        <v>191</v>
      </c>
      <c r="J83" t="s">
        <v>116</v>
      </c>
      <c r="K83" t="s">
        <v>134</v>
      </c>
      <c r="L83" s="6">
        <v>41888</v>
      </c>
      <c r="M83" t="s">
        <v>24</v>
      </c>
      <c r="N83" t="s">
        <v>18</v>
      </c>
      <c r="O83" t="s">
        <v>19</v>
      </c>
      <c r="P83" t="s">
        <v>20</v>
      </c>
      <c r="Q83" t="s">
        <v>21</v>
      </c>
      <c r="R83">
        <v>99999</v>
      </c>
      <c r="S83" t="s">
        <v>137</v>
      </c>
      <c r="T83" t="s">
        <v>153</v>
      </c>
      <c r="U83" t="s">
        <v>118</v>
      </c>
      <c r="V83" t="s">
        <v>119</v>
      </c>
      <c r="W83" s="1">
        <v>7</v>
      </c>
      <c r="X83">
        <v>39</v>
      </c>
      <c r="Y83" s="1">
        <v>273</v>
      </c>
      <c r="Z83" s="1">
        <v>27.3</v>
      </c>
      <c r="AA83">
        <f>DAY(TableauSource[[#This Row],[Date Cdme]])</f>
        <v>4</v>
      </c>
    </row>
    <row r="84" spans="1:27" x14ac:dyDescent="0.3">
      <c r="A84" s="3">
        <v>1092</v>
      </c>
      <c r="B84" s="12">
        <v>44293</v>
      </c>
      <c r="C84" s="3">
        <v>7</v>
      </c>
      <c r="D84" t="s">
        <v>79</v>
      </c>
      <c r="E84" t="s">
        <v>76</v>
      </c>
      <c r="F84" t="s">
        <v>77</v>
      </c>
      <c r="G84" t="s">
        <v>78</v>
      </c>
      <c r="H84">
        <v>99999</v>
      </c>
      <c r="I84" t="s">
        <v>193</v>
      </c>
      <c r="J84" t="s">
        <v>80</v>
      </c>
      <c r="K84" t="s">
        <v>135</v>
      </c>
      <c r="L84" s="6"/>
      <c r="N84" t="s">
        <v>75</v>
      </c>
      <c r="O84" t="s">
        <v>76</v>
      </c>
      <c r="P84" t="s">
        <v>77</v>
      </c>
      <c r="Q84" t="s">
        <v>78</v>
      </c>
      <c r="R84">
        <v>99999</v>
      </c>
      <c r="S84" t="s">
        <v>137</v>
      </c>
      <c r="U84" t="s">
        <v>32</v>
      </c>
      <c r="V84" t="s">
        <v>15</v>
      </c>
      <c r="W84" s="1">
        <v>46</v>
      </c>
      <c r="X84">
        <v>59</v>
      </c>
      <c r="Y84" s="1">
        <v>2714</v>
      </c>
      <c r="Z84" s="1">
        <v>284.97000000000003</v>
      </c>
      <c r="AA84">
        <f>DAY(TableauSource[[#This Row],[Date Cdme]])</f>
        <v>7</v>
      </c>
    </row>
    <row r="85" spans="1:27" x14ac:dyDescent="0.3">
      <c r="A85" s="3">
        <v>1309</v>
      </c>
      <c r="B85" s="12">
        <v>44473</v>
      </c>
      <c r="C85" s="3">
        <v>4</v>
      </c>
      <c r="D85" t="s">
        <v>22</v>
      </c>
      <c r="E85" t="s">
        <v>19</v>
      </c>
      <c r="F85" t="s">
        <v>20</v>
      </c>
      <c r="G85" t="s">
        <v>21</v>
      </c>
      <c r="H85">
        <v>99999</v>
      </c>
      <c r="I85" t="s">
        <v>191</v>
      </c>
      <c r="J85" t="s">
        <v>116</v>
      </c>
      <c r="K85" t="s">
        <v>134</v>
      </c>
      <c r="L85" s="6">
        <v>41918</v>
      </c>
      <c r="M85" t="s">
        <v>24</v>
      </c>
      <c r="N85" t="s">
        <v>18</v>
      </c>
      <c r="O85" t="s">
        <v>19</v>
      </c>
      <c r="P85" t="s">
        <v>20</v>
      </c>
      <c r="Q85" t="s">
        <v>21</v>
      </c>
      <c r="R85">
        <v>99999</v>
      </c>
      <c r="S85" t="s">
        <v>137</v>
      </c>
      <c r="T85" t="s">
        <v>153</v>
      </c>
      <c r="U85" t="s">
        <v>117</v>
      </c>
      <c r="V85" t="s">
        <v>82</v>
      </c>
      <c r="W85" s="1">
        <v>81</v>
      </c>
      <c r="X85">
        <v>82</v>
      </c>
      <c r="Y85" s="1">
        <v>6642</v>
      </c>
      <c r="Z85" s="1">
        <v>697.41000000000008</v>
      </c>
      <c r="AA85">
        <f>DAY(TableauSource[[#This Row],[Date Cdme]])</f>
        <v>4</v>
      </c>
    </row>
    <row r="86" spans="1:27" x14ac:dyDescent="0.3">
      <c r="A86" s="3">
        <v>1310</v>
      </c>
      <c r="B86" s="12">
        <v>44497</v>
      </c>
      <c r="C86" s="3">
        <v>4</v>
      </c>
      <c r="D86" t="s">
        <v>22</v>
      </c>
      <c r="E86" t="s">
        <v>19</v>
      </c>
      <c r="F86" t="s">
        <v>20</v>
      </c>
      <c r="G86" t="s">
        <v>21</v>
      </c>
      <c r="H86">
        <v>99999</v>
      </c>
      <c r="I86" t="s">
        <v>191</v>
      </c>
      <c r="J86" t="s">
        <v>116</v>
      </c>
      <c r="K86" t="s">
        <v>134</v>
      </c>
      <c r="L86" s="6">
        <v>41918</v>
      </c>
      <c r="M86" t="s">
        <v>24</v>
      </c>
      <c r="N86" t="s">
        <v>18</v>
      </c>
      <c r="O86" t="s">
        <v>19</v>
      </c>
      <c r="P86" t="s">
        <v>20</v>
      </c>
      <c r="Q86" t="s">
        <v>21</v>
      </c>
      <c r="R86">
        <v>99999</v>
      </c>
      <c r="S86" t="s">
        <v>137</v>
      </c>
      <c r="T86" t="s">
        <v>153</v>
      </c>
      <c r="U86" t="s">
        <v>118</v>
      </c>
      <c r="V86" t="s">
        <v>119</v>
      </c>
      <c r="W86" s="1">
        <v>7</v>
      </c>
      <c r="X86">
        <v>29</v>
      </c>
      <c r="Y86" s="1">
        <v>203</v>
      </c>
      <c r="Z86" s="1">
        <v>20.3</v>
      </c>
      <c r="AA86">
        <f>DAY(TableauSource[[#This Row],[Date Cdme]])</f>
        <v>28</v>
      </c>
    </row>
    <row r="87" spans="1:27" x14ac:dyDescent="0.3">
      <c r="A87" s="3">
        <v>1350</v>
      </c>
      <c r="B87" s="12">
        <v>44504</v>
      </c>
      <c r="C87" s="3">
        <v>4</v>
      </c>
      <c r="D87" t="s">
        <v>22</v>
      </c>
      <c r="E87" t="s">
        <v>19</v>
      </c>
      <c r="F87" t="s">
        <v>20</v>
      </c>
      <c r="G87" t="s">
        <v>21</v>
      </c>
      <c r="H87">
        <v>99999</v>
      </c>
      <c r="I87" t="s">
        <v>191</v>
      </c>
      <c r="J87" t="s">
        <v>116</v>
      </c>
      <c r="K87" t="s">
        <v>134</v>
      </c>
      <c r="L87" s="6">
        <v>41949</v>
      </c>
      <c r="M87" t="s">
        <v>24</v>
      </c>
      <c r="N87" t="s">
        <v>18</v>
      </c>
      <c r="O87" t="s">
        <v>19</v>
      </c>
      <c r="P87" t="s">
        <v>20</v>
      </c>
      <c r="Q87" t="s">
        <v>21</v>
      </c>
      <c r="R87">
        <v>99999</v>
      </c>
      <c r="S87" t="s">
        <v>137</v>
      </c>
      <c r="T87" t="s">
        <v>153</v>
      </c>
      <c r="U87" t="s">
        <v>117</v>
      </c>
      <c r="V87" t="s">
        <v>82</v>
      </c>
      <c r="W87" s="1">
        <v>81</v>
      </c>
      <c r="X87">
        <v>52</v>
      </c>
      <c r="Y87" s="1">
        <v>4212</v>
      </c>
      <c r="Z87" s="1">
        <v>412.77600000000001</v>
      </c>
      <c r="AA87">
        <f>DAY(TableauSource[[#This Row],[Date Cdme]])</f>
        <v>4</v>
      </c>
    </row>
    <row r="88" spans="1:27" x14ac:dyDescent="0.3">
      <c r="A88" s="3">
        <v>1219</v>
      </c>
      <c r="B88" s="12">
        <v>44405</v>
      </c>
      <c r="C88" s="3">
        <v>28</v>
      </c>
      <c r="D88" t="s">
        <v>68</v>
      </c>
      <c r="E88" t="s">
        <v>65</v>
      </c>
      <c r="F88" t="s">
        <v>66</v>
      </c>
      <c r="G88" t="s">
        <v>67</v>
      </c>
      <c r="H88">
        <v>99999</v>
      </c>
      <c r="I88" t="s">
        <v>186</v>
      </c>
      <c r="J88" t="s">
        <v>125</v>
      </c>
      <c r="K88" t="s">
        <v>136</v>
      </c>
      <c r="L88" s="6">
        <v>41850</v>
      </c>
      <c r="M88" t="s">
        <v>39</v>
      </c>
      <c r="N88" t="s">
        <v>64</v>
      </c>
      <c r="O88" t="s">
        <v>65</v>
      </c>
      <c r="P88" t="s">
        <v>66</v>
      </c>
      <c r="Q88" t="s">
        <v>67</v>
      </c>
      <c r="R88">
        <v>99999</v>
      </c>
      <c r="S88" t="s">
        <v>137</v>
      </c>
      <c r="T88" t="s">
        <v>153</v>
      </c>
      <c r="U88" t="s">
        <v>32</v>
      </c>
      <c r="V88" t="s">
        <v>15</v>
      </c>
      <c r="W88" s="1">
        <v>46</v>
      </c>
      <c r="X88">
        <v>24</v>
      </c>
      <c r="Y88" s="1">
        <v>1104</v>
      </c>
      <c r="Z88" s="1">
        <v>105.98399999999999</v>
      </c>
      <c r="AA88">
        <f>DAY(TableauSource[[#This Row],[Date Cdme]])</f>
        <v>28</v>
      </c>
    </row>
    <row r="89" spans="1:27" x14ac:dyDescent="0.3">
      <c r="A89" s="3">
        <v>1222</v>
      </c>
      <c r="B89" s="12">
        <v>44436</v>
      </c>
      <c r="C89" s="3">
        <v>28</v>
      </c>
      <c r="D89" t="s">
        <v>68</v>
      </c>
      <c r="E89" t="s">
        <v>65</v>
      </c>
      <c r="F89" t="s">
        <v>66</v>
      </c>
      <c r="G89" t="s">
        <v>67</v>
      </c>
      <c r="H89">
        <v>99999</v>
      </c>
      <c r="I89" t="s">
        <v>186</v>
      </c>
      <c r="J89" t="s">
        <v>125</v>
      </c>
      <c r="K89" t="s">
        <v>136</v>
      </c>
      <c r="L89" s="6">
        <v>41881</v>
      </c>
      <c r="M89" t="s">
        <v>39</v>
      </c>
      <c r="N89" t="s">
        <v>64</v>
      </c>
      <c r="O89" t="s">
        <v>65</v>
      </c>
      <c r="P89" t="s">
        <v>66</v>
      </c>
      <c r="Q89" t="s">
        <v>67</v>
      </c>
      <c r="R89">
        <v>99999</v>
      </c>
      <c r="S89" t="s">
        <v>137</v>
      </c>
      <c r="T89" t="s">
        <v>152</v>
      </c>
      <c r="U89" t="s">
        <v>32</v>
      </c>
      <c r="V89" t="s">
        <v>15</v>
      </c>
      <c r="W89" s="1">
        <v>46</v>
      </c>
      <c r="X89">
        <v>28</v>
      </c>
      <c r="Y89" s="1">
        <v>1288</v>
      </c>
      <c r="Z89" s="1">
        <v>133.95200000000003</v>
      </c>
      <c r="AA89">
        <f>DAY(TableauSource[[#This Row],[Date Cdme]])</f>
        <v>28</v>
      </c>
    </row>
    <row r="90" spans="1:27" x14ac:dyDescent="0.3">
      <c r="A90" s="3">
        <v>1098</v>
      </c>
      <c r="B90" s="12">
        <v>44287</v>
      </c>
      <c r="C90" s="3">
        <v>1</v>
      </c>
      <c r="D90" t="s">
        <v>94</v>
      </c>
      <c r="E90" t="s">
        <v>91</v>
      </c>
      <c r="F90" t="s">
        <v>92</v>
      </c>
      <c r="G90" t="s">
        <v>93</v>
      </c>
      <c r="H90">
        <v>99999</v>
      </c>
      <c r="I90" t="s">
        <v>193</v>
      </c>
      <c r="J90" t="s">
        <v>80</v>
      </c>
      <c r="K90" t="s">
        <v>135</v>
      </c>
      <c r="L90" s="6"/>
      <c r="N90" t="s">
        <v>90</v>
      </c>
      <c r="O90" t="s">
        <v>91</v>
      </c>
      <c r="P90" t="s">
        <v>92</v>
      </c>
      <c r="Q90" t="s">
        <v>93</v>
      </c>
      <c r="R90">
        <v>99999</v>
      </c>
      <c r="S90" t="s">
        <v>137</v>
      </c>
      <c r="U90" t="s">
        <v>31</v>
      </c>
      <c r="V90" t="s">
        <v>15</v>
      </c>
      <c r="W90" s="1">
        <v>18</v>
      </c>
      <c r="X90">
        <v>55</v>
      </c>
      <c r="Y90" s="1">
        <v>990</v>
      </c>
      <c r="Z90" s="1">
        <v>97.02</v>
      </c>
      <c r="AA90">
        <f>DAY(TableauSource[[#This Row],[Date Cdme]])</f>
        <v>1</v>
      </c>
    </row>
    <row r="91" spans="1:27" x14ac:dyDescent="0.3">
      <c r="A91" s="3">
        <v>1099</v>
      </c>
      <c r="B91" s="12">
        <v>44345</v>
      </c>
      <c r="C91" s="3">
        <v>29</v>
      </c>
      <c r="D91" t="s">
        <v>46</v>
      </c>
      <c r="E91" t="s">
        <v>43</v>
      </c>
      <c r="F91" t="s">
        <v>44</v>
      </c>
      <c r="G91" t="s">
        <v>45</v>
      </c>
      <c r="H91">
        <v>99999</v>
      </c>
      <c r="I91" t="s">
        <v>189</v>
      </c>
      <c r="J91" t="s">
        <v>23</v>
      </c>
      <c r="K91" t="s">
        <v>133</v>
      </c>
      <c r="L91" s="6">
        <v>41790</v>
      </c>
      <c r="M91" t="s">
        <v>13</v>
      </c>
      <c r="N91" t="s">
        <v>42</v>
      </c>
      <c r="O91" t="s">
        <v>43</v>
      </c>
      <c r="P91" t="s">
        <v>44</v>
      </c>
      <c r="Q91" t="s">
        <v>45</v>
      </c>
      <c r="R91">
        <v>99999</v>
      </c>
      <c r="S91" t="s">
        <v>137</v>
      </c>
      <c r="T91" t="s">
        <v>152</v>
      </c>
      <c r="U91" t="s">
        <v>47</v>
      </c>
      <c r="V91" t="s">
        <v>48</v>
      </c>
      <c r="W91" s="1">
        <v>12.75</v>
      </c>
      <c r="X91">
        <v>14</v>
      </c>
      <c r="Y91" s="1">
        <v>178.5</v>
      </c>
      <c r="Z91" s="1">
        <v>16.9575</v>
      </c>
      <c r="AA91">
        <f>DAY(TableauSource[[#This Row],[Date Cdme]])</f>
        <v>29</v>
      </c>
    </row>
    <row r="92" spans="1:27" x14ac:dyDescent="0.3">
      <c r="A92" s="3">
        <v>1100</v>
      </c>
      <c r="B92" s="12">
        <v>44319</v>
      </c>
      <c r="C92" s="3">
        <v>3</v>
      </c>
      <c r="D92" t="s">
        <v>53</v>
      </c>
      <c r="E92" t="s">
        <v>50</v>
      </c>
      <c r="F92" t="s">
        <v>51</v>
      </c>
      <c r="G92" t="s">
        <v>52</v>
      </c>
      <c r="H92">
        <v>99999</v>
      </c>
      <c r="I92" t="s">
        <v>194</v>
      </c>
      <c r="J92" t="s">
        <v>30</v>
      </c>
      <c r="K92" t="s">
        <v>133</v>
      </c>
      <c r="L92" s="6">
        <v>41764</v>
      </c>
      <c r="M92" t="s">
        <v>13</v>
      </c>
      <c r="N92" t="s">
        <v>49</v>
      </c>
      <c r="O92" t="s">
        <v>50</v>
      </c>
      <c r="P92" t="s">
        <v>51</v>
      </c>
      <c r="Q92" t="s">
        <v>52</v>
      </c>
      <c r="R92">
        <v>99999</v>
      </c>
      <c r="S92" t="s">
        <v>137</v>
      </c>
      <c r="T92" t="s">
        <v>154</v>
      </c>
      <c r="U92" t="s">
        <v>54</v>
      </c>
      <c r="V92" t="s">
        <v>55</v>
      </c>
      <c r="W92" s="1">
        <v>9.65</v>
      </c>
      <c r="X92">
        <v>43</v>
      </c>
      <c r="Y92" s="1">
        <v>414.95</v>
      </c>
      <c r="Z92" s="1">
        <v>42.324900000000007</v>
      </c>
      <c r="AA92">
        <f>DAY(TableauSource[[#This Row],[Date Cdme]])</f>
        <v>3</v>
      </c>
    </row>
    <row r="93" spans="1:27" x14ac:dyDescent="0.3">
      <c r="A93" s="3">
        <v>1101</v>
      </c>
      <c r="B93" s="12">
        <v>44322</v>
      </c>
      <c r="C93" s="3">
        <v>6</v>
      </c>
      <c r="D93" t="s">
        <v>60</v>
      </c>
      <c r="E93" t="s">
        <v>57</v>
      </c>
      <c r="F93" t="s">
        <v>58</v>
      </c>
      <c r="G93" t="s">
        <v>59</v>
      </c>
      <c r="H93">
        <v>99999</v>
      </c>
      <c r="I93" t="s">
        <v>198</v>
      </c>
      <c r="J93" t="s">
        <v>38</v>
      </c>
      <c r="K93" t="s">
        <v>135</v>
      </c>
      <c r="L93" s="6">
        <v>41767</v>
      </c>
      <c r="M93" t="s">
        <v>13</v>
      </c>
      <c r="N93" t="s">
        <v>56</v>
      </c>
      <c r="O93" t="s">
        <v>57</v>
      </c>
      <c r="P93" t="s">
        <v>58</v>
      </c>
      <c r="Q93" t="s">
        <v>59</v>
      </c>
      <c r="R93">
        <v>99999</v>
      </c>
      <c r="S93" t="s">
        <v>137</v>
      </c>
      <c r="T93" t="s">
        <v>153</v>
      </c>
      <c r="U93" t="s">
        <v>62</v>
      </c>
      <c r="V93" t="s">
        <v>63</v>
      </c>
      <c r="W93" s="1">
        <v>40</v>
      </c>
      <c r="X93">
        <v>63</v>
      </c>
      <c r="Y93" s="1">
        <v>2520</v>
      </c>
      <c r="Z93" s="1">
        <v>254.52</v>
      </c>
      <c r="AA93">
        <f>DAY(TableauSource[[#This Row],[Date Cdme]])</f>
        <v>6</v>
      </c>
    </row>
    <row r="94" spans="1:27" x14ac:dyDescent="0.3">
      <c r="A94" s="3">
        <v>1234</v>
      </c>
      <c r="B94" s="12">
        <v>44436</v>
      </c>
      <c r="C94" s="3">
        <v>28</v>
      </c>
      <c r="D94" t="s">
        <v>68</v>
      </c>
      <c r="E94" t="s">
        <v>65</v>
      </c>
      <c r="F94" t="s">
        <v>66</v>
      </c>
      <c r="G94" t="s">
        <v>67</v>
      </c>
      <c r="H94">
        <v>99999</v>
      </c>
      <c r="I94" t="s">
        <v>186</v>
      </c>
      <c r="J94" t="s">
        <v>125</v>
      </c>
      <c r="K94" t="s">
        <v>136</v>
      </c>
      <c r="L94" s="6">
        <v>41881</v>
      </c>
      <c r="M94" t="s">
        <v>39</v>
      </c>
      <c r="N94" t="s">
        <v>64</v>
      </c>
      <c r="O94" t="s">
        <v>65</v>
      </c>
      <c r="P94" t="s">
        <v>66</v>
      </c>
      <c r="Q94" t="s">
        <v>67</v>
      </c>
      <c r="R94">
        <v>99999</v>
      </c>
      <c r="S94" t="s">
        <v>137</v>
      </c>
      <c r="T94" t="s">
        <v>153</v>
      </c>
      <c r="U94" t="s">
        <v>54</v>
      </c>
      <c r="V94" t="s">
        <v>55</v>
      </c>
      <c r="W94" s="1">
        <v>9.65</v>
      </c>
      <c r="X94">
        <v>97</v>
      </c>
      <c r="Y94" s="1">
        <v>936.05000000000007</v>
      </c>
      <c r="Z94" s="1">
        <v>95.477100000000021</v>
      </c>
      <c r="AA94">
        <f>DAY(TableauSource[[#This Row],[Date Cdme]])</f>
        <v>28</v>
      </c>
    </row>
    <row r="95" spans="1:27" x14ac:dyDescent="0.3">
      <c r="A95" s="3">
        <v>1103</v>
      </c>
      <c r="B95" s="12">
        <v>44324</v>
      </c>
      <c r="C95" s="3">
        <v>8</v>
      </c>
      <c r="D95" t="s">
        <v>37</v>
      </c>
      <c r="E95" t="s">
        <v>34</v>
      </c>
      <c r="F95" t="s">
        <v>35</v>
      </c>
      <c r="G95" t="s">
        <v>36</v>
      </c>
      <c r="H95">
        <v>99999</v>
      </c>
      <c r="I95" t="s">
        <v>192</v>
      </c>
      <c r="J95" t="s">
        <v>80</v>
      </c>
      <c r="K95" t="s">
        <v>135</v>
      </c>
      <c r="L95" s="6">
        <v>41769</v>
      </c>
      <c r="M95" t="s">
        <v>39</v>
      </c>
      <c r="N95" t="s">
        <v>33</v>
      </c>
      <c r="O95" t="s">
        <v>34</v>
      </c>
      <c r="P95" t="s">
        <v>35</v>
      </c>
      <c r="Q95" t="s">
        <v>36</v>
      </c>
      <c r="R95">
        <v>99999</v>
      </c>
      <c r="S95" t="s">
        <v>137</v>
      </c>
      <c r="T95" t="s">
        <v>152</v>
      </c>
      <c r="U95" t="s">
        <v>47</v>
      </c>
      <c r="V95" t="s">
        <v>48</v>
      </c>
      <c r="W95" s="1">
        <v>12.75</v>
      </c>
      <c r="X95">
        <v>41</v>
      </c>
      <c r="Y95" s="1">
        <v>522.75</v>
      </c>
      <c r="Z95" s="1">
        <v>54.366000000000007</v>
      </c>
      <c r="AA95">
        <f>DAY(TableauSource[[#This Row],[Date Cdme]])</f>
        <v>8</v>
      </c>
    </row>
    <row r="96" spans="1:27" x14ac:dyDescent="0.3">
      <c r="A96" s="3">
        <v>1351</v>
      </c>
      <c r="B96" s="12">
        <v>44504</v>
      </c>
      <c r="C96" s="3">
        <v>4</v>
      </c>
      <c r="D96" t="s">
        <v>22</v>
      </c>
      <c r="E96" t="s">
        <v>19</v>
      </c>
      <c r="F96" t="s">
        <v>20</v>
      </c>
      <c r="G96" t="s">
        <v>21</v>
      </c>
      <c r="H96">
        <v>99999</v>
      </c>
      <c r="I96" t="s">
        <v>191</v>
      </c>
      <c r="J96" t="s">
        <v>116</v>
      </c>
      <c r="K96" t="s">
        <v>134</v>
      </c>
      <c r="L96" s="6">
        <v>41949</v>
      </c>
      <c r="M96" t="s">
        <v>24</v>
      </c>
      <c r="N96" t="s">
        <v>18</v>
      </c>
      <c r="O96" t="s">
        <v>19</v>
      </c>
      <c r="P96" t="s">
        <v>20</v>
      </c>
      <c r="Q96" t="s">
        <v>21</v>
      </c>
      <c r="R96">
        <v>99999</v>
      </c>
      <c r="S96" t="s">
        <v>137</v>
      </c>
      <c r="T96" t="s">
        <v>153</v>
      </c>
      <c r="U96" t="s">
        <v>118</v>
      </c>
      <c r="V96" t="s">
        <v>119</v>
      </c>
      <c r="W96" s="1">
        <v>7</v>
      </c>
      <c r="X96">
        <v>37</v>
      </c>
      <c r="Y96" s="1">
        <v>259</v>
      </c>
      <c r="Z96" s="1">
        <v>25.382000000000001</v>
      </c>
      <c r="AA96">
        <f>DAY(TableauSource[[#This Row],[Date Cdme]])</f>
        <v>4</v>
      </c>
    </row>
    <row r="97" spans="1:27" x14ac:dyDescent="0.3">
      <c r="A97" s="3">
        <v>1105</v>
      </c>
      <c r="B97" s="12">
        <v>44323</v>
      </c>
      <c r="C97" s="3">
        <v>7</v>
      </c>
      <c r="D97" t="s">
        <v>79</v>
      </c>
      <c r="E97" t="s">
        <v>76</v>
      </c>
      <c r="F97" t="s">
        <v>77</v>
      </c>
      <c r="G97" t="s">
        <v>78</v>
      </c>
      <c r="H97">
        <v>99999</v>
      </c>
      <c r="I97" t="s">
        <v>193</v>
      </c>
      <c r="J97" t="s">
        <v>80</v>
      </c>
      <c r="K97" t="s">
        <v>135</v>
      </c>
      <c r="L97" s="6"/>
      <c r="N97" t="s">
        <v>75</v>
      </c>
      <c r="O97" t="s">
        <v>76</v>
      </c>
      <c r="P97" t="s">
        <v>77</v>
      </c>
      <c r="Q97" t="s">
        <v>78</v>
      </c>
      <c r="R97">
        <v>99999</v>
      </c>
      <c r="S97" t="s">
        <v>137</v>
      </c>
      <c r="U97" t="s">
        <v>32</v>
      </c>
      <c r="V97" t="s">
        <v>15</v>
      </c>
      <c r="W97" s="1">
        <v>46</v>
      </c>
      <c r="X97">
        <v>31</v>
      </c>
      <c r="Y97" s="1">
        <v>1426</v>
      </c>
      <c r="Z97" s="1">
        <v>136.89599999999999</v>
      </c>
      <c r="AA97">
        <f>DAY(TableauSource[[#This Row],[Date Cdme]])</f>
        <v>7</v>
      </c>
    </row>
    <row r="98" spans="1:27" x14ac:dyDescent="0.3">
      <c r="A98" s="3">
        <v>1370</v>
      </c>
      <c r="B98" s="12">
        <v>44534</v>
      </c>
      <c r="C98" s="3">
        <v>4</v>
      </c>
      <c r="D98" t="s">
        <v>22</v>
      </c>
      <c r="E98" t="s">
        <v>19</v>
      </c>
      <c r="F98" t="s">
        <v>20</v>
      </c>
      <c r="G98" t="s">
        <v>21</v>
      </c>
      <c r="H98">
        <v>99999</v>
      </c>
      <c r="I98" t="s">
        <v>191</v>
      </c>
      <c r="J98" t="s">
        <v>116</v>
      </c>
      <c r="K98" t="s">
        <v>134</v>
      </c>
      <c r="L98" s="6">
        <v>41979</v>
      </c>
      <c r="M98" t="s">
        <v>24</v>
      </c>
      <c r="N98" t="s">
        <v>18</v>
      </c>
      <c r="O98" t="s">
        <v>19</v>
      </c>
      <c r="P98" t="s">
        <v>20</v>
      </c>
      <c r="Q98" t="s">
        <v>21</v>
      </c>
      <c r="R98">
        <v>99999</v>
      </c>
      <c r="S98" t="s">
        <v>137</v>
      </c>
      <c r="T98" t="s">
        <v>153</v>
      </c>
      <c r="U98" t="s">
        <v>25</v>
      </c>
      <c r="V98" t="s">
        <v>17</v>
      </c>
      <c r="W98" s="1">
        <v>30</v>
      </c>
      <c r="X98">
        <v>100</v>
      </c>
      <c r="Y98" s="1">
        <v>3000</v>
      </c>
      <c r="Z98" s="1">
        <v>291</v>
      </c>
      <c r="AA98">
        <f>DAY(TableauSource[[#This Row],[Date Cdme]])</f>
        <v>4</v>
      </c>
    </row>
    <row r="99" spans="1:27" x14ac:dyDescent="0.3">
      <c r="A99" s="3">
        <v>1371</v>
      </c>
      <c r="B99" s="12">
        <v>44534</v>
      </c>
      <c r="C99" s="3">
        <v>4</v>
      </c>
      <c r="D99" t="s">
        <v>22</v>
      </c>
      <c r="E99" t="s">
        <v>19</v>
      </c>
      <c r="F99" t="s">
        <v>20</v>
      </c>
      <c r="G99" t="s">
        <v>21</v>
      </c>
      <c r="H99">
        <v>99999</v>
      </c>
      <c r="I99" t="s">
        <v>191</v>
      </c>
      <c r="J99" t="s">
        <v>116</v>
      </c>
      <c r="K99" t="s">
        <v>134</v>
      </c>
      <c r="L99" s="6">
        <v>41979</v>
      </c>
      <c r="M99" t="s">
        <v>24</v>
      </c>
      <c r="N99" t="s">
        <v>18</v>
      </c>
      <c r="O99" t="s">
        <v>19</v>
      </c>
      <c r="P99" t="s">
        <v>20</v>
      </c>
      <c r="Q99" t="s">
        <v>21</v>
      </c>
      <c r="R99">
        <v>99999</v>
      </c>
      <c r="S99" t="s">
        <v>137</v>
      </c>
      <c r="T99" t="s">
        <v>153</v>
      </c>
      <c r="U99" t="s">
        <v>26</v>
      </c>
      <c r="V99" t="s">
        <v>17</v>
      </c>
      <c r="W99" s="1">
        <v>53</v>
      </c>
      <c r="X99">
        <v>27</v>
      </c>
      <c r="Y99" s="1">
        <v>1431</v>
      </c>
      <c r="Z99" s="1">
        <v>143.1</v>
      </c>
      <c r="AA99">
        <f>DAY(TableauSource[[#This Row],[Date Cdme]])</f>
        <v>4</v>
      </c>
    </row>
    <row r="100" spans="1:27" x14ac:dyDescent="0.3">
      <c r="A100" s="3">
        <v>1372</v>
      </c>
      <c r="B100" s="12">
        <v>44534</v>
      </c>
      <c r="C100" s="3">
        <v>4</v>
      </c>
      <c r="D100" t="s">
        <v>22</v>
      </c>
      <c r="E100" t="s">
        <v>19</v>
      </c>
      <c r="F100" t="s">
        <v>20</v>
      </c>
      <c r="G100" t="s">
        <v>21</v>
      </c>
      <c r="H100">
        <v>99999</v>
      </c>
      <c r="I100" t="s">
        <v>191</v>
      </c>
      <c r="J100" t="s">
        <v>116</v>
      </c>
      <c r="K100" t="s">
        <v>134</v>
      </c>
      <c r="L100" s="6">
        <v>41979</v>
      </c>
      <c r="M100" t="s">
        <v>24</v>
      </c>
      <c r="N100" t="s">
        <v>18</v>
      </c>
      <c r="O100" t="s">
        <v>19</v>
      </c>
      <c r="P100" t="s">
        <v>20</v>
      </c>
      <c r="Q100" t="s">
        <v>21</v>
      </c>
      <c r="R100">
        <v>99999</v>
      </c>
      <c r="S100" t="s">
        <v>137</v>
      </c>
      <c r="T100" t="s">
        <v>153</v>
      </c>
      <c r="U100" t="s">
        <v>16</v>
      </c>
      <c r="V100" t="s">
        <v>17</v>
      </c>
      <c r="W100" s="1">
        <v>3.5</v>
      </c>
      <c r="X100">
        <v>70</v>
      </c>
      <c r="Y100" s="1">
        <v>245</v>
      </c>
      <c r="Z100" s="1">
        <v>24.009999999999998</v>
      </c>
      <c r="AA100">
        <f>DAY(TableauSource[[#This Row],[Date Cdme]])</f>
        <v>4</v>
      </c>
    </row>
    <row r="101" spans="1:27" x14ac:dyDescent="0.3">
      <c r="A101" s="3">
        <v>1235</v>
      </c>
      <c r="B101" s="12">
        <v>44438</v>
      </c>
      <c r="C101" s="3">
        <v>28</v>
      </c>
      <c r="D101" t="s">
        <v>68</v>
      </c>
      <c r="E101" t="s">
        <v>65</v>
      </c>
      <c r="F101" t="s">
        <v>66</v>
      </c>
      <c r="G101" t="s">
        <v>67</v>
      </c>
      <c r="H101">
        <v>99999</v>
      </c>
      <c r="I101" t="s">
        <v>186</v>
      </c>
      <c r="J101" t="s">
        <v>125</v>
      </c>
      <c r="K101" t="s">
        <v>136</v>
      </c>
      <c r="L101" s="6">
        <v>41881</v>
      </c>
      <c r="M101" t="s">
        <v>39</v>
      </c>
      <c r="N101" t="s">
        <v>64</v>
      </c>
      <c r="O101" t="s">
        <v>65</v>
      </c>
      <c r="P101" t="s">
        <v>66</v>
      </c>
      <c r="Q101" t="s">
        <v>67</v>
      </c>
      <c r="R101">
        <v>99999</v>
      </c>
      <c r="S101" t="s">
        <v>137</v>
      </c>
      <c r="T101" t="s">
        <v>153</v>
      </c>
      <c r="U101" t="s">
        <v>95</v>
      </c>
      <c r="V101" t="s">
        <v>96</v>
      </c>
      <c r="W101" s="1">
        <v>18.399999999999999</v>
      </c>
      <c r="X101">
        <v>80</v>
      </c>
      <c r="Y101" s="1">
        <v>1472</v>
      </c>
      <c r="Z101" s="1">
        <v>150.14400000000003</v>
      </c>
      <c r="AA101">
        <f>DAY(TableauSource[[#This Row],[Date Cdme]])</f>
        <v>30</v>
      </c>
    </row>
    <row r="102" spans="1:27" x14ac:dyDescent="0.3">
      <c r="A102" s="3">
        <v>1256</v>
      </c>
      <c r="B102" s="12">
        <v>44467</v>
      </c>
      <c r="C102" s="3">
        <v>28</v>
      </c>
      <c r="D102" t="s">
        <v>68</v>
      </c>
      <c r="E102" t="s">
        <v>65</v>
      </c>
      <c r="F102" t="s">
        <v>66</v>
      </c>
      <c r="G102" t="s">
        <v>67</v>
      </c>
      <c r="H102">
        <v>99999</v>
      </c>
      <c r="I102" t="s">
        <v>186</v>
      </c>
      <c r="J102" t="s">
        <v>125</v>
      </c>
      <c r="K102" t="s">
        <v>136</v>
      </c>
      <c r="L102" s="6">
        <v>41912</v>
      </c>
      <c r="M102" t="s">
        <v>39</v>
      </c>
      <c r="N102" t="s">
        <v>64</v>
      </c>
      <c r="O102" t="s">
        <v>65</v>
      </c>
      <c r="P102" t="s">
        <v>66</v>
      </c>
      <c r="Q102" t="s">
        <v>67</v>
      </c>
      <c r="R102">
        <v>99999</v>
      </c>
      <c r="S102" t="s">
        <v>137</v>
      </c>
      <c r="T102" t="s">
        <v>153</v>
      </c>
      <c r="U102" t="s">
        <v>54</v>
      </c>
      <c r="V102" t="s">
        <v>55</v>
      </c>
      <c r="W102" s="1">
        <v>9.65</v>
      </c>
      <c r="X102">
        <v>68</v>
      </c>
      <c r="Y102" s="1">
        <v>656.2</v>
      </c>
      <c r="Z102" s="1">
        <v>64.307600000000008</v>
      </c>
      <c r="AA102">
        <f>DAY(TableauSource[[#This Row],[Date Cdme]])</f>
        <v>28</v>
      </c>
    </row>
    <row r="103" spans="1:27" x14ac:dyDescent="0.3">
      <c r="A103" s="3">
        <v>1111</v>
      </c>
      <c r="B103" s="12">
        <v>44317</v>
      </c>
      <c r="C103" s="3">
        <v>1</v>
      </c>
      <c r="D103" t="s">
        <v>94</v>
      </c>
      <c r="E103" t="s">
        <v>91</v>
      </c>
      <c r="F103" t="s">
        <v>92</v>
      </c>
      <c r="G103" t="s">
        <v>93</v>
      </c>
      <c r="H103">
        <v>99999</v>
      </c>
      <c r="I103" t="s">
        <v>193</v>
      </c>
      <c r="J103" t="s">
        <v>80</v>
      </c>
      <c r="K103" t="s">
        <v>135</v>
      </c>
      <c r="L103" s="6"/>
      <c r="N103" t="s">
        <v>90</v>
      </c>
      <c r="O103" t="s">
        <v>91</v>
      </c>
      <c r="P103" t="s">
        <v>92</v>
      </c>
      <c r="Q103" t="s">
        <v>93</v>
      </c>
      <c r="R103">
        <v>99999</v>
      </c>
      <c r="S103" t="s">
        <v>137</v>
      </c>
      <c r="U103" t="s">
        <v>31</v>
      </c>
      <c r="V103" t="s">
        <v>15</v>
      </c>
      <c r="W103" s="1">
        <v>18</v>
      </c>
      <c r="X103">
        <v>29</v>
      </c>
      <c r="Y103" s="1">
        <v>522</v>
      </c>
      <c r="Z103" s="1">
        <v>52.722000000000001</v>
      </c>
      <c r="AA103">
        <f>DAY(TableauSource[[#This Row],[Date Cdme]])</f>
        <v>1</v>
      </c>
    </row>
    <row r="104" spans="1:27" x14ac:dyDescent="0.3">
      <c r="A104" s="3">
        <v>1112</v>
      </c>
      <c r="B104" s="12">
        <v>44317</v>
      </c>
      <c r="C104" s="3">
        <v>1</v>
      </c>
      <c r="D104" t="s">
        <v>94</v>
      </c>
      <c r="E104" t="s">
        <v>91</v>
      </c>
      <c r="F104" t="s">
        <v>92</v>
      </c>
      <c r="G104" t="s">
        <v>93</v>
      </c>
      <c r="H104">
        <v>99999</v>
      </c>
      <c r="I104" t="s">
        <v>193</v>
      </c>
      <c r="J104" t="s">
        <v>80</v>
      </c>
      <c r="K104" t="s">
        <v>135</v>
      </c>
      <c r="L104" s="6"/>
      <c r="N104" t="s">
        <v>90</v>
      </c>
      <c r="O104" t="s">
        <v>91</v>
      </c>
      <c r="P104" t="s">
        <v>92</v>
      </c>
      <c r="Q104" t="s">
        <v>93</v>
      </c>
      <c r="R104">
        <v>99999</v>
      </c>
      <c r="S104" t="s">
        <v>137</v>
      </c>
      <c r="U104" t="s">
        <v>32</v>
      </c>
      <c r="V104" t="s">
        <v>15</v>
      </c>
      <c r="W104" s="1">
        <v>46</v>
      </c>
      <c r="X104">
        <v>77</v>
      </c>
      <c r="Y104" s="1">
        <v>3542</v>
      </c>
      <c r="Z104" s="1">
        <v>368.36800000000005</v>
      </c>
      <c r="AA104">
        <f>DAY(TableauSource[[#This Row],[Date Cdme]])</f>
        <v>1</v>
      </c>
    </row>
    <row r="105" spans="1:27" x14ac:dyDescent="0.3">
      <c r="A105" s="3">
        <v>1113</v>
      </c>
      <c r="B105" s="12">
        <v>44340</v>
      </c>
      <c r="C105" s="3">
        <v>1</v>
      </c>
      <c r="D105" t="s">
        <v>94</v>
      </c>
      <c r="E105" t="s">
        <v>91</v>
      </c>
      <c r="F105" t="s">
        <v>92</v>
      </c>
      <c r="G105" t="s">
        <v>93</v>
      </c>
      <c r="H105">
        <v>99999</v>
      </c>
      <c r="I105" t="s">
        <v>193</v>
      </c>
      <c r="J105" t="s">
        <v>80</v>
      </c>
      <c r="K105" t="s">
        <v>135</v>
      </c>
      <c r="L105" s="6"/>
      <c r="N105" t="s">
        <v>90</v>
      </c>
      <c r="O105" t="s">
        <v>91</v>
      </c>
      <c r="P105" t="s">
        <v>92</v>
      </c>
      <c r="Q105" t="s">
        <v>93</v>
      </c>
      <c r="R105">
        <v>99999</v>
      </c>
      <c r="S105" t="s">
        <v>137</v>
      </c>
      <c r="U105" t="s">
        <v>74</v>
      </c>
      <c r="V105" t="s">
        <v>15</v>
      </c>
      <c r="W105" s="1">
        <v>2.99</v>
      </c>
      <c r="X105">
        <v>73</v>
      </c>
      <c r="Y105" s="1">
        <v>218.27</v>
      </c>
      <c r="Z105" s="1">
        <v>21.827000000000002</v>
      </c>
      <c r="AA105">
        <f>DAY(TableauSource[[#This Row],[Date Cdme]])</f>
        <v>24</v>
      </c>
    </row>
    <row r="106" spans="1:27" x14ac:dyDescent="0.3">
      <c r="A106" s="3">
        <v>1257</v>
      </c>
      <c r="B106" s="12">
        <v>44467</v>
      </c>
      <c r="C106" s="3">
        <v>28</v>
      </c>
      <c r="D106" t="s">
        <v>68</v>
      </c>
      <c r="E106" t="s">
        <v>65</v>
      </c>
      <c r="F106" t="s">
        <v>66</v>
      </c>
      <c r="G106" t="s">
        <v>67</v>
      </c>
      <c r="H106">
        <v>99999</v>
      </c>
      <c r="I106" t="s">
        <v>186</v>
      </c>
      <c r="J106" t="s">
        <v>125</v>
      </c>
      <c r="K106" t="s">
        <v>136</v>
      </c>
      <c r="L106" s="6">
        <v>41912</v>
      </c>
      <c r="M106" t="s">
        <v>39</v>
      </c>
      <c r="N106" t="s">
        <v>64</v>
      </c>
      <c r="O106" t="s">
        <v>65</v>
      </c>
      <c r="P106" t="s">
        <v>66</v>
      </c>
      <c r="Q106" t="s">
        <v>67</v>
      </c>
      <c r="R106">
        <v>99999</v>
      </c>
      <c r="S106" t="s">
        <v>137</v>
      </c>
      <c r="T106" t="s">
        <v>153</v>
      </c>
      <c r="U106" t="s">
        <v>95</v>
      </c>
      <c r="V106" t="s">
        <v>96</v>
      </c>
      <c r="W106" s="1">
        <v>18.399999999999999</v>
      </c>
      <c r="X106">
        <v>32</v>
      </c>
      <c r="Y106" s="1">
        <v>588.79999999999995</v>
      </c>
      <c r="Z106" s="1">
        <v>58.879999999999995</v>
      </c>
      <c r="AA106">
        <f>DAY(TableauSource[[#This Row],[Date Cdme]])</f>
        <v>28</v>
      </c>
    </row>
    <row r="107" spans="1:27" x14ac:dyDescent="0.3">
      <c r="A107" s="3">
        <v>1283</v>
      </c>
      <c r="B107" s="12">
        <v>44497</v>
      </c>
      <c r="C107" s="3">
        <v>28</v>
      </c>
      <c r="D107" t="s">
        <v>68</v>
      </c>
      <c r="E107" t="s">
        <v>65</v>
      </c>
      <c r="F107" t="s">
        <v>66</v>
      </c>
      <c r="G107" t="s">
        <v>67</v>
      </c>
      <c r="H107">
        <v>99999</v>
      </c>
      <c r="I107" t="s">
        <v>186</v>
      </c>
      <c r="J107" t="s">
        <v>125</v>
      </c>
      <c r="K107" t="s">
        <v>136</v>
      </c>
      <c r="L107" s="6">
        <v>41942</v>
      </c>
      <c r="M107" t="s">
        <v>39</v>
      </c>
      <c r="N107" t="s">
        <v>64</v>
      </c>
      <c r="O107" t="s">
        <v>65</v>
      </c>
      <c r="P107" t="s">
        <v>66</v>
      </c>
      <c r="Q107" t="s">
        <v>67</v>
      </c>
      <c r="R107">
        <v>99999</v>
      </c>
      <c r="S107" t="s">
        <v>137</v>
      </c>
      <c r="T107" t="s">
        <v>152</v>
      </c>
      <c r="U107" t="s">
        <v>32</v>
      </c>
      <c r="V107" t="s">
        <v>15</v>
      </c>
      <c r="W107" s="1">
        <v>46</v>
      </c>
      <c r="X107">
        <v>86</v>
      </c>
      <c r="Y107" s="1">
        <v>3956</v>
      </c>
      <c r="Z107" s="1">
        <v>379.77600000000001</v>
      </c>
      <c r="AA107">
        <f>DAY(TableauSource[[#This Row],[Date Cdme]])</f>
        <v>28</v>
      </c>
    </row>
    <row r="108" spans="1:27" x14ac:dyDescent="0.3">
      <c r="A108" s="3">
        <v>1116</v>
      </c>
      <c r="B108" s="12">
        <v>44325</v>
      </c>
      <c r="C108" s="3">
        <v>9</v>
      </c>
      <c r="D108" t="s">
        <v>101</v>
      </c>
      <c r="E108" t="s">
        <v>98</v>
      </c>
      <c r="F108" t="s">
        <v>99</v>
      </c>
      <c r="G108" t="s">
        <v>100</v>
      </c>
      <c r="H108">
        <v>99999</v>
      </c>
      <c r="I108" t="s">
        <v>196</v>
      </c>
      <c r="J108" t="s">
        <v>102</v>
      </c>
      <c r="K108" t="s">
        <v>133</v>
      </c>
      <c r="L108" s="6">
        <v>41770</v>
      </c>
      <c r="M108" t="s">
        <v>24</v>
      </c>
      <c r="N108" t="s">
        <v>97</v>
      </c>
      <c r="O108" t="s">
        <v>98</v>
      </c>
      <c r="P108" t="s">
        <v>99</v>
      </c>
      <c r="Q108" t="s">
        <v>100</v>
      </c>
      <c r="R108">
        <v>99999</v>
      </c>
      <c r="S108" t="s">
        <v>137</v>
      </c>
      <c r="T108" t="s">
        <v>152</v>
      </c>
      <c r="U108" t="s">
        <v>103</v>
      </c>
      <c r="V108" t="s">
        <v>104</v>
      </c>
      <c r="W108" s="1">
        <v>19.5</v>
      </c>
      <c r="X108">
        <v>82</v>
      </c>
      <c r="Y108" s="1">
        <v>1599</v>
      </c>
      <c r="Z108" s="1">
        <v>153.50399999999999</v>
      </c>
      <c r="AA108">
        <f>DAY(TableauSource[[#This Row],[Date Cdme]])</f>
        <v>9</v>
      </c>
    </row>
    <row r="109" spans="1:27" x14ac:dyDescent="0.3">
      <c r="A109" s="3">
        <v>1117</v>
      </c>
      <c r="B109" s="12">
        <v>44339</v>
      </c>
      <c r="C109" s="3">
        <v>9</v>
      </c>
      <c r="D109" t="s">
        <v>101</v>
      </c>
      <c r="E109" t="s">
        <v>98</v>
      </c>
      <c r="F109" t="s">
        <v>99</v>
      </c>
      <c r="G109" t="s">
        <v>100</v>
      </c>
      <c r="H109">
        <v>99999</v>
      </c>
      <c r="I109" t="s">
        <v>196</v>
      </c>
      <c r="J109" t="s">
        <v>102</v>
      </c>
      <c r="K109" t="s">
        <v>133</v>
      </c>
      <c r="L109" s="6">
        <v>41770</v>
      </c>
      <c r="M109" t="s">
        <v>24</v>
      </c>
      <c r="N109" t="s">
        <v>97</v>
      </c>
      <c r="O109" t="s">
        <v>98</v>
      </c>
      <c r="P109" t="s">
        <v>99</v>
      </c>
      <c r="Q109" t="s">
        <v>100</v>
      </c>
      <c r="R109">
        <v>99999</v>
      </c>
      <c r="S109" t="s">
        <v>137</v>
      </c>
      <c r="T109" t="s">
        <v>152</v>
      </c>
      <c r="U109" t="s">
        <v>105</v>
      </c>
      <c r="V109" t="s">
        <v>106</v>
      </c>
      <c r="W109" s="1">
        <v>34.799999999999997</v>
      </c>
      <c r="X109">
        <v>37</v>
      </c>
      <c r="Y109" s="1">
        <v>1287.5999999999999</v>
      </c>
      <c r="Z109" s="1">
        <v>132.62279999999998</v>
      </c>
      <c r="AA109">
        <f>DAY(TableauSource[[#This Row],[Date Cdme]])</f>
        <v>23</v>
      </c>
    </row>
    <row r="110" spans="1:27" x14ac:dyDescent="0.3">
      <c r="A110" s="3">
        <v>1118</v>
      </c>
      <c r="B110" s="12">
        <v>44322</v>
      </c>
      <c r="C110" s="3">
        <v>6</v>
      </c>
      <c r="D110" t="s">
        <v>60</v>
      </c>
      <c r="E110" t="s">
        <v>57</v>
      </c>
      <c r="F110" t="s">
        <v>58</v>
      </c>
      <c r="G110" t="s">
        <v>59</v>
      </c>
      <c r="H110">
        <v>99999</v>
      </c>
      <c r="I110" t="s">
        <v>198</v>
      </c>
      <c r="J110" t="s">
        <v>38</v>
      </c>
      <c r="K110" t="s">
        <v>135</v>
      </c>
      <c r="L110" s="6">
        <v>41767</v>
      </c>
      <c r="M110" t="s">
        <v>13</v>
      </c>
      <c r="N110" t="s">
        <v>56</v>
      </c>
      <c r="O110" t="s">
        <v>57</v>
      </c>
      <c r="P110" t="s">
        <v>58</v>
      </c>
      <c r="Q110" t="s">
        <v>59</v>
      </c>
      <c r="R110">
        <v>99999</v>
      </c>
      <c r="S110" t="s">
        <v>137</v>
      </c>
      <c r="T110" t="s">
        <v>153</v>
      </c>
      <c r="U110" t="s">
        <v>14</v>
      </c>
      <c r="V110" t="s">
        <v>15</v>
      </c>
      <c r="W110" s="1">
        <v>14</v>
      </c>
      <c r="X110">
        <v>84</v>
      </c>
      <c r="Y110" s="1">
        <v>1176</v>
      </c>
      <c r="Z110" s="1">
        <v>112.896</v>
      </c>
      <c r="AA110">
        <f>DAY(TableauSource[[#This Row],[Date Cdme]])</f>
        <v>6</v>
      </c>
    </row>
    <row r="111" spans="1:27" x14ac:dyDescent="0.3">
      <c r="A111" s="3">
        <v>1119</v>
      </c>
      <c r="B111" s="12">
        <v>44324</v>
      </c>
      <c r="C111" s="3">
        <v>8</v>
      </c>
      <c r="D111" t="s">
        <v>37</v>
      </c>
      <c r="E111" t="s">
        <v>34</v>
      </c>
      <c r="F111" t="s">
        <v>35</v>
      </c>
      <c r="G111" t="s">
        <v>36</v>
      </c>
      <c r="H111">
        <v>99999</v>
      </c>
      <c r="I111" t="s">
        <v>192</v>
      </c>
      <c r="J111" t="s">
        <v>80</v>
      </c>
      <c r="K111" t="s">
        <v>135</v>
      </c>
      <c r="L111" s="6">
        <v>41769</v>
      </c>
      <c r="M111" t="s">
        <v>13</v>
      </c>
      <c r="N111" t="s">
        <v>33</v>
      </c>
      <c r="O111" t="s">
        <v>34</v>
      </c>
      <c r="P111" t="s">
        <v>35</v>
      </c>
      <c r="Q111" t="s">
        <v>36</v>
      </c>
      <c r="R111">
        <v>99999</v>
      </c>
      <c r="S111" t="s">
        <v>137</v>
      </c>
      <c r="T111" t="s">
        <v>152</v>
      </c>
      <c r="U111" t="s">
        <v>62</v>
      </c>
      <c r="V111" t="s">
        <v>63</v>
      </c>
      <c r="W111" s="1">
        <v>40</v>
      </c>
      <c r="X111">
        <v>73</v>
      </c>
      <c r="Y111" s="1">
        <v>2920</v>
      </c>
      <c r="Z111" s="1">
        <v>283.24</v>
      </c>
      <c r="AA111">
        <f>DAY(TableauSource[[#This Row],[Date Cdme]])</f>
        <v>8</v>
      </c>
    </row>
    <row r="112" spans="1:27" x14ac:dyDescent="0.3">
      <c r="A112" s="3">
        <v>1120</v>
      </c>
      <c r="B112" s="12">
        <v>44340</v>
      </c>
      <c r="C112" s="3">
        <v>8</v>
      </c>
      <c r="D112" t="s">
        <v>37</v>
      </c>
      <c r="E112" t="s">
        <v>34</v>
      </c>
      <c r="F112" t="s">
        <v>35</v>
      </c>
      <c r="G112" t="s">
        <v>36</v>
      </c>
      <c r="H112">
        <v>99999</v>
      </c>
      <c r="I112" t="s">
        <v>192</v>
      </c>
      <c r="J112" t="s">
        <v>80</v>
      </c>
      <c r="K112" t="s">
        <v>135</v>
      </c>
      <c r="L112" s="6">
        <v>41769</v>
      </c>
      <c r="M112" t="s">
        <v>13</v>
      </c>
      <c r="N112" t="s">
        <v>33</v>
      </c>
      <c r="O112" t="s">
        <v>34</v>
      </c>
      <c r="P112" t="s">
        <v>35</v>
      </c>
      <c r="Q112" t="s">
        <v>36</v>
      </c>
      <c r="R112">
        <v>99999</v>
      </c>
      <c r="S112" t="s">
        <v>137</v>
      </c>
      <c r="T112" t="s">
        <v>152</v>
      </c>
      <c r="U112" t="s">
        <v>40</v>
      </c>
      <c r="V112" t="s">
        <v>41</v>
      </c>
      <c r="W112" s="1">
        <v>9.1999999999999993</v>
      </c>
      <c r="X112">
        <v>51</v>
      </c>
      <c r="Y112" s="1">
        <v>469.2</v>
      </c>
      <c r="Z112" s="1">
        <v>44.573999999999998</v>
      </c>
      <c r="AA112">
        <f>DAY(TableauSource[[#This Row],[Date Cdme]])</f>
        <v>24</v>
      </c>
    </row>
    <row r="113" spans="1:27" x14ac:dyDescent="0.3">
      <c r="A113" s="3">
        <v>1376</v>
      </c>
      <c r="B113" s="12">
        <v>44534</v>
      </c>
      <c r="C113" s="3">
        <v>4</v>
      </c>
      <c r="D113" t="s">
        <v>22</v>
      </c>
      <c r="E113" t="s">
        <v>19</v>
      </c>
      <c r="F113" t="s">
        <v>20</v>
      </c>
      <c r="G113" t="s">
        <v>21</v>
      </c>
      <c r="H113">
        <v>99999</v>
      </c>
      <c r="I113" t="s">
        <v>191</v>
      </c>
      <c r="J113" t="s">
        <v>116</v>
      </c>
      <c r="K113" t="s">
        <v>134</v>
      </c>
      <c r="L113" s="6">
        <v>41979</v>
      </c>
      <c r="M113" t="s">
        <v>39</v>
      </c>
      <c r="N113" t="s">
        <v>18</v>
      </c>
      <c r="O113" t="s">
        <v>19</v>
      </c>
      <c r="P113" t="s">
        <v>20</v>
      </c>
      <c r="Q113" t="s">
        <v>21</v>
      </c>
      <c r="R113">
        <v>99999</v>
      </c>
      <c r="S113" t="s">
        <v>137</v>
      </c>
      <c r="T113" t="s">
        <v>152</v>
      </c>
      <c r="U113" t="s">
        <v>40</v>
      </c>
      <c r="V113" t="s">
        <v>41</v>
      </c>
      <c r="W113" s="1">
        <v>9.1999999999999993</v>
      </c>
      <c r="X113">
        <v>80</v>
      </c>
      <c r="Y113" s="1">
        <v>736</v>
      </c>
      <c r="Z113" s="1">
        <v>72.864000000000004</v>
      </c>
      <c r="AA113">
        <f>DAY(TableauSource[[#This Row],[Date Cdme]])</f>
        <v>4</v>
      </c>
    </row>
    <row r="114" spans="1:27" x14ac:dyDescent="0.3">
      <c r="A114" s="3">
        <v>1295</v>
      </c>
      <c r="B114" s="12">
        <v>44497</v>
      </c>
      <c r="C114" s="3">
        <v>28</v>
      </c>
      <c r="D114" t="s">
        <v>68</v>
      </c>
      <c r="E114" t="s">
        <v>65</v>
      </c>
      <c r="F114" t="s">
        <v>66</v>
      </c>
      <c r="G114" t="s">
        <v>67</v>
      </c>
      <c r="H114">
        <v>99999</v>
      </c>
      <c r="I114" t="s">
        <v>186</v>
      </c>
      <c r="J114" t="s">
        <v>125</v>
      </c>
      <c r="K114" t="s">
        <v>136</v>
      </c>
      <c r="L114" s="6">
        <v>41942</v>
      </c>
      <c r="M114" t="s">
        <v>39</v>
      </c>
      <c r="N114" t="s">
        <v>64</v>
      </c>
      <c r="O114" t="s">
        <v>65</v>
      </c>
      <c r="P114" t="s">
        <v>66</v>
      </c>
      <c r="Q114" t="s">
        <v>67</v>
      </c>
      <c r="R114">
        <v>99999</v>
      </c>
      <c r="S114" t="s">
        <v>137</v>
      </c>
      <c r="T114" t="s">
        <v>153</v>
      </c>
      <c r="U114" t="s">
        <v>54</v>
      </c>
      <c r="V114" t="s">
        <v>55</v>
      </c>
      <c r="W114" s="1">
        <v>9.65</v>
      </c>
      <c r="X114">
        <v>44</v>
      </c>
      <c r="Y114" s="1">
        <v>424.6</v>
      </c>
      <c r="Z114" s="1">
        <v>44.158400000000007</v>
      </c>
      <c r="AA114">
        <f>DAY(TableauSource[[#This Row],[Date Cdme]])</f>
        <v>28</v>
      </c>
    </row>
    <row r="115" spans="1:27" x14ac:dyDescent="0.3">
      <c r="A115" s="3">
        <v>1296</v>
      </c>
      <c r="B115" s="12">
        <v>44497</v>
      </c>
      <c r="C115" s="3">
        <v>28</v>
      </c>
      <c r="D115" t="s">
        <v>68</v>
      </c>
      <c r="E115" t="s">
        <v>65</v>
      </c>
      <c r="F115" t="s">
        <v>66</v>
      </c>
      <c r="G115" t="s">
        <v>67</v>
      </c>
      <c r="H115">
        <v>99999</v>
      </c>
      <c r="I115" t="s">
        <v>186</v>
      </c>
      <c r="J115" t="s">
        <v>125</v>
      </c>
      <c r="K115" t="s">
        <v>136</v>
      </c>
      <c r="L115" s="6">
        <v>41942</v>
      </c>
      <c r="M115" t="s">
        <v>39</v>
      </c>
      <c r="N115" t="s">
        <v>64</v>
      </c>
      <c r="O115" t="s">
        <v>65</v>
      </c>
      <c r="P115" t="s">
        <v>66</v>
      </c>
      <c r="Q115" t="s">
        <v>67</v>
      </c>
      <c r="R115">
        <v>99999</v>
      </c>
      <c r="S115" t="s">
        <v>137</v>
      </c>
      <c r="T115" t="s">
        <v>153</v>
      </c>
      <c r="U115" t="s">
        <v>95</v>
      </c>
      <c r="V115" t="s">
        <v>96</v>
      </c>
      <c r="W115" s="1">
        <v>18.399999999999999</v>
      </c>
      <c r="X115">
        <v>24</v>
      </c>
      <c r="Y115" s="1">
        <v>441.59999999999997</v>
      </c>
      <c r="Z115" s="1">
        <v>42.835199999999993</v>
      </c>
      <c r="AA115">
        <f>DAY(TableauSource[[#This Row],[Date Cdme]])</f>
        <v>28</v>
      </c>
    </row>
    <row r="116" spans="1:27" x14ac:dyDescent="0.3">
      <c r="A116" s="3">
        <v>1325</v>
      </c>
      <c r="B116" s="12">
        <v>44497</v>
      </c>
      <c r="C116" s="3">
        <v>28</v>
      </c>
      <c r="D116" t="s">
        <v>68</v>
      </c>
      <c r="E116" t="s">
        <v>65</v>
      </c>
      <c r="F116" t="s">
        <v>66</v>
      </c>
      <c r="G116" t="s">
        <v>67</v>
      </c>
      <c r="H116">
        <v>99999</v>
      </c>
      <c r="I116" t="s">
        <v>186</v>
      </c>
      <c r="J116" t="s">
        <v>125</v>
      </c>
      <c r="K116" t="s">
        <v>136</v>
      </c>
      <c r="L116" s="6">
        <v>41942</v>
      </c>
      <c r="M116" t="s">
        <v>39</v>
      </c>
      <c r="N116" t="s">
        <v>64</v>
      </c>
      <c r="O116" t="s">
        <v>65</v>
      </c>
      <c r="P116" t="s">
        <v>66</v>
      </c>
      <c r="Q116" t="s">
        <v>67</v>
      </c>
      <c r="R116">
        <v>99999</v>
      </c>
      <c r="S116" t="s">
        <v>137</v>
      </c>
      <c r="T116" t="s">
        <v>153</v>
      </c>
      <c r="U116" t="s">
        <v>32</v>
      </c>
      <c r="V116" t="s">
        <v>15</v>
      </c>
      <c r="W116" s="1">
        <v>46</v>
      </c>
      <c r="X116">
        <v>34</v>
      </c>
      <c r="Y116" s="1">
        <v>1564</v>
      </c>
      <c r="Z116" s="1">
        <v>157.964</v>
      </c>
      <c r="AA116">
        <f>DAY(TableauSource[[#This Row],[Date Cdme]])</f>
        <v>28</v>
      </c>
    </row>
    <row r="117" spans="1:27" x14ac:dyDescent="0.3">
      <c r="A117" s="3">
        <v>1125</v>
      </c>
      <c r="B117" s="12">
        <v>44345</v>
      </c>
      <c r="C117" s="3">
        <v>29</v>
      </c>
      <c r="D117" t="s">
        <v>46</v>
      </c>
      <c r="E117" t="s">
        <v>43</v>
      </c>
      <c r="F117" t="s">
        <v>44</v>
      </c>
      <c r="G117" t="s">
        <v>45</v>
      </c>
      <c r="H117">
        <v>99999</v>
      </c>
      <c r="I117" t="s">
        <v>189</v>
      </c>
      <c r="J117" t="s">
        <v>23</v>
      </c>
      <c r="K117" t="s">
        <v>133</v>
      </c>
      <c r="L117" s="6">
        <v>41790</v>
      </c>
      <c r="M117" t="s">
        <v>13</v>
      </c>
      <c r="N117" t="s">
        <v>42</v>
      </c>
      <c r="O117" t="s">
        <v>43</v>
      </c>
      <c r="P117" t="s">
        <v>44</v>
      </c>
      <c r="Q117" t="s">
        <v>45</v>
      </c>
      <c r="R117">
        <v>99999</v>
      </c>
      <c r="S117" t="s">
        <v>137</v>
      </c>
      <c r="T117" t="s">
        <v>152</v>
      </c>
      <c r="U117" t="s">
        <v>14</v>
      </c>
      <c r="V117" t="s">
        <v>15</v>
      </c>
      <c r="W117" s="1">
        <v>14</v>
      </c>
      <c r="X117">
        <v>21</v>
      </c>
      <c r="Y117" s="1">
        <v>294</v>
      </c>
      <c r="Z117" s="1">
        <v>30.870000000000005</v>
      </c>
      <c r="AA117">
        <f>DAY(TableauSource[[#This Row],[Date Cdme]])</f>
        <v>29</v>
      </c>
    </row>
    <row r="118" spans="1:27" x14ac:dyDescent="0.3">
      <c r="A118" s="3">
        <v>1126</v>
      </c>
      <c r="B118" s="12">
        <v>44322</v>
      </c>
      <c r="C118" s="3">
        <v>6</v>
      </c>
      <c r="D118" t="s">
        <v>60</v>
      </c>
      <c r="E118" t="s">
        <v>57</v>
      </c>
      <c r="F118" t="s">
        <v>58</v>
      </c>
      <c r="G118" t="s">
        <v>59</v>
      </c>
      <c r="H118">
        <v>99999</v>
      </c>
      <c r="I118" t="s">
        <v>198</v>
      </c>
      <c r="J118" t="s">
        <v>38</v>
      </c>
      <c r="K118" t="s">
        <v>135</v>
      </c>
      <c r="L118" s="6">
        <v>41767</v>
      </c>
      <c r="M118" t="s">
        <v>39</v>
      </c>
      <c r="N118" t="s">
        <v>56</v>
      </c>
      <c r="O118" t="s">
        <v>57</v>
      </c>
      <c r="P118" t="s">
        <v>58</v>
      </c>
      <c r="Q118" t="s">
        <v>59</v>
      </c>
      <c r="R118">
        <v>99999</v>
      </c>
      <c r="S118" t="s">
        <v>137</v>
      </c>
      <c r="T118" t="s">
        <v>152</v>
      </c>
      <c r="U118" t="s">
        <v>47</v>
      </c>
      <c r="V118" t="s">
        <v>48</v>
      </c>
      <c r="W118" s="1">
        <v>12.75</v>
      </c>
      <c r="X118">
        <v>19</v>
      </c>
      <c r="Y118" s="1">
        <v>242.25</v>
      </c>
      <c r="Z118" s="1">
        <v>24.46725</v>
      </c>
      <c r="AA118">
        <f>DAY(TableauSource[[#This Row],[Date Cdme]])</f>
        <v>6</v>
      </c>
    </row>
    <row r="119" spans="1:27" x14ac:dyDescent="0.3">
      <c r="A119" s="3">
        <v>1406</v>
      </c>
      <c r="B119" s="12">
        <v>44534</v>
      </c>
      <c r="C119" s="3">
        <v>4</v>
      </c>
      <c r="D119" t="s">
        <v>22</v>
      </c>
      <c r="E119" t="s">
        <v>19</v>
      </c>
      <c r="F119" t="s">
        <v>20</v>
      </c>
      <c r="G119" t="s">
        <v>21</v>
      </c>
      <c r="H119">
        <v>99999</v>
      </c>
      <c r="I119" t="s">
        <v>191</v>
      </c>
      <c r="J119" t="s">
        <v>116</v>
      </c>
      <c r="K119" t="s">
        <v>134</v>
      </c>
      <c r="L119" s="6">
        <v>41979</v>
      </c>
      <c r="M119" t="s">
        <v>24</v>
      </c>
      <c r="N119" t="s">
        <v>18</v>
      </c>
      <c r="O119" t="s">
        <v>19</v>
      </c>
      <c r="P119" t="s">
        <v>20</v>
      </c>
      <c r="Q119" t="s">
        <v>21</v>
      </c>
      <c r="R119">
        <v>99999</v>
      </c>
      <c r="S119" t="s">
        <v>137</v>
      </c>
      <c r="T119" t="s">
        <v>153</v>
      </c>
      <c r="U119" t="s">
        <v>117</v>
      </c>
      <c r="V119" t="s">
        <v>82</v>
      </c>
      <c r="W119" s="1">
        <v>81</v>
      </c>
      <c r="X119">
        <v>38</v>
      </c>
      <c r="Y119" s="1">
        <v>3078</v>
      </c>
      <c r="Z119" s="1">
        <v>292.41000000000003</v>
      </c>
      <c r="AA119">
        <f>DAY(TableauSource[[#This Row],[Date Cdme]])</f>
        <v>4</v>
      </c>
    </row>
    <row r="120" spans="1:27" x14ac:dyDescent="0.3">
      <c r="A120" s="3">
        <v>1407</v>
      </c>
      <c r="B120" s="12">
        <v>44534</v>
      </c>
      <c r="C120" s="3">
        <v>4</v>
      </c>
      <c r="D120" t="s">
        <v>22</v>
      </c>
      <c r="E120" t="s">
        <v>19</v>
      </c>
      <c r="F120" t="s">
        <v>20</v>
      </c>
      <c r="G120" t="s">
        <v>21</v>
      </c>
      <c r="H120">
        <v>99999</v>
      </c>
      <c r="I120" t="s">
        <v>191</v>
      </c>
      <c r="J120" t="s">
        <v>116</v>
      </c>
      <c r="K120" t="s">
        <v>134</v>
      </c>
      <c r="L120" s="6">
        <v>41979</v>
      </c>
      <c r="M120" t="s">
        <v>24</v>
      </c>
      <c r="N120" t="s">
        <v>18</v>
      </c>
      <c r="O120" t="s">
        <v>19</v>
      </c>
      <c r="P120" t="s">
        <v>20</v>
      </c>
      <c r="Q120" t="s">
        <v>21</v>
      </c>
      <c r="R120">
        <v>99999</v>
      </c>
      <c r="S120" t="s">
        <v>137</v>
      </c>
      <c r="T120" t="s">
        <v>153</v>
      </c>
      <c r="U120" t="s">
        <v>118</v>
      </c>
      <c r="V120" t="s">
        <v>119</v>
      </c>
      <c r="W120" s="1">
        <v>7</v>
      </c>
      <c r="X120">
        <v>42</v>
      </c>
      <c r="Y120" s="1">
        <v>294</v>
      </c>
      <c r="Z120" s="1">
        <v>29.106000000000002</v>
      </c>
      <c r="AA120">
        <f>DAY(TableauSource[[#This Row],[Date Cdme]])</f>
        <v>4</v>
      </c>
    </row>
    <row r="121" spans="1:27" x14ac:dyDescent="0.3">
      <c r="A121" s="3">
        <v>1131</v>
      </c>
      <c r="B121" s="12">
        <v>44324</v>
      </c>
      <c r="C121" s="3">
        <v>8</v>
      </c>
      <c r="D121" t="s">
        <v>37</v>
      </c>
      <c r="E121" t="s">
        <v>34</v>
      </c>
      <c r="F121" t="s">
        <v>35</v>
      </c>
      <c r="G121" t="s">
        <v>36</v>
      </c>
      <c r="H121">
        <v>99999</v>
      </c>
      <c r="I121" t="s">
        <v>192</v>
      </c>
      <c r="J121" t="s">
        <v>80</v>
      </c>
      <c r="K121" t="s">
        <v>135</v>
      </c>
      <c r="L121" s="6">
        <v>41769</v>
      </c>
      <c r="M121" t="s">
        <v>39</v>
      </c>
      <c r="N121" t="s">
        <v>33</v>
      </c>
      <c r="O121" t="s">
        <v>34</v>
      </c>
      <c r="P121" t="s">
        <v>35</v>
      </c>
      <c r="Q121" t="s">
        <v>36</v>
      </c>
      <c r="R121">
        <v>99999</v>
      </c>
      <c r="S121" t="s">
        <v>137</v>
      </c>
      <c r="T121" t="s">
        <v>153</v>
      </c>
      <c r="U121" t="s">
        <v>105</v>
      </c>
      <c r="V121" t="s">
        <v>106</v>
      </c>
      <c r="W121" s="1">
        <v>34.799999999999997</v>
      </c>
      <c r="X121">
        <v>22</v>
      </c>
      <c r="Y121" s="1">
        <v>765.59999999999991</v>
      </c>
      <c r="Z121" s="1">
        <v>75.02879999999999</v>
      </c>
      <c r="AA121">
        <f>DAY(TableauSource[[#This Row],[Date Cdme]])</f>
        <v>8</v>
      </c>
    </row>
    <row r="122" spans="1:27" x14ac:dyDescent="0.3">
      <c r="A122" s="3">
        <v>1134</v>
      </c>
      <c r="B122" s="12">
        <v>44319</v>
      </c>
      <c r="C122" s="3">
        <v>3</v>
      </c>
      <c r="D122" t="s">
        <v>53</v>
      </c>
      <c r="E122" t="s">
        <v>50</v>
      </c>
      <c r="F122" t="s">
        <v>51</v>
      </c>
      <c r="G122" t="s">
        <v>52</v>
      </c>
      <c r="H122">
        <v>99999</v>
      </c>
      <c r="I122" t="s">
        <v>194</v>
      </c>
      <c r="J122" t="s">
        <v>30</v>
      </c>
      <c r="K122" t="s">
        <v>133</v>
      </c>
      <c r="L122" s="6">
        <v>41764</v>
      </c>
      <c r="M122" t="s">
        <v>13</v>
      </c>
      <c r="N122" t="s">
        <v>49</v>
      </c>
      <c r="O122" t="s">
        <v>50</v>
      </c>
      <c r="P122" t="s">
        <v>51</v>
      </c>
      <c r="Q122" t="s">
        <v>52</v>
      </c>
      <c r="R122">
        <v>99999</v>
      </c>
      <c r="S122" t="s">
        <v>137</v>
      </c>
      <c r="T122" t="s">
        <v>154</v>
      </c>
      <c r="U122" t="s">
        <v>120</v>
      </c>
      <c r="V122" t="s">
        <v>84</v>
      </c>
      <c r="W122" s="1">
        <v>10</v>
      </c>
      <c r="X122">
        <v>82</v>
      </c>
      <c r="Y122" s="1">
        <v>820</v>
      </c>
      <c r="Z122" s="1">
        <v>85.28</v>
      </c>
      <c r="AA122">
        <f>DAY(TableauSource[[#This Row],[Date Cdme]])</f>
        <v>3</v>
      </c>
    </row>
    <row r="123" spans="1:27" x14ac:dyDescent="0.3">
      <c r="A123" s="3">
        <v>1135</v>
      </c>
      <c r="B123" s="12">
        <v>44319</v>
      </c>
      <c r="C123" s="3">
        <v>3</v>
      </c>
      <c r="D123" t="s">
        <v>53</v>
      </c>
      <c r="E123" t="s">
        <v>50</v>
      </c>
      <c r="F123" t="s">
        <v>51</v>
      </c>
      <c r="G123" t="s">
        <v>52</v>
      </c>
      <c r="H123">
        <v>99999</v>
      </c>
      <c r="I123" t="s">
        <v>194</v>
      </c>
      <c r="J123" t="s">
        <v>30</v>
      </c>
      <c r="K123" t="s">
        <v>133</v>
      </c>
      <c r="L123" s="6">
        <v>41764</v>
      </c>
      <c r="M123" t="s">
        <v>13</v>
      </c>
      <c r="N123" t="s">
        <v>49</v>
      </c>
      <c r="O123" t="s">
        <v>50</v>
      </c>
      <c r="P123" t="s">
        <v>51</v>
      </c>
      <c r="Q123" t="s">
        <v>52</v>
      </c>
      <c r="R123">
        <v>99999</v>
      </c>
      <c r="S123" t="s">
        <v>137</v>
      </c>
      <c r="T123" t="s">
        <v>154</v>
      </c>
      <c r="U123" t="s">
        <v>62</v>
      </c>
      <c r="V123" t="s">
        <v>63</v>
      </c>
      <c r="W123" s="1">
        <v>40</v>
      </c>
      <c r="X123">
        <v>98</v>
      </c>
      <c r="Y123" s="1">
        <v>3920</v>
      </c>
      <c r="Z123" s="1">
        <v>411.6</v>
      </c>
      <c r="AA123">
        <f>DAY(TableauSource[[#This Row],[Date Cdme]])</f>
        <v>3</v>
      </c>
    </row>
    <row r="124" spans="1:27" x14ac:dyDescent="0.3">
      <c r="A124" s="3">
        <v>1138</v>
      </c>
      <c r="B124" s="12">
        <v>44354</v>
      </c>
      <c r="C124" s="3">
        <v>7</v>
      </c>
      <c r="D124" t="s">
        <v>79</v>
      </c>
      <c r="E124" t="s">
        <v>76</v>
      </c>
      <c r="F124" t="s">
        <v>77</v>
      </c>
      <c r="G124" t="s">
        <v>78</v>
      </c>
      <c r="H124">
        <v>99999</v>
      </c>
      <c r="I124" t="s">
        <v>193</v>
      </c>
      <c r="J124" t="s">
        <v>80</v>
      </c>
      <c r="K124" t="s">
        <v>135</v>
      </c>
      <c r="L124" s="6"/>
      <c r="N124" t="s">
        <v>75</v>
      </c>
      <c r="O124" t="s">
        <v>76</v>
      </c>
      <c r="P124" t="s">
        <v>77</v>
      </c>
      <c r="Q124" t="s">
        <v>78</v>
      </c>
      <c r="R124">
        <v>99999</v>
      </c>
      <c r="S124" t="s">
        <v>137</v>
      </c>
      <c r="U124" t="s">
        <v>32</v>
      </c>
      <c r="V124" t="s">
        <v>15</v>
      </c>
      <c r="W124" s="1">
        <v>46</v>
      </c>
      <c r="X124">
        <v>71</v>
      </c>
      <c r="Y124" s="1">
        <v>3266</v>
      </c>
      <c r="Z124" s="1">
        <v>310.27</v>
      </c>
      <c r="AA124">
        <f>DAY(TableauSource[[#This Row],[Date Cdme]])</f>
        <v>7</v>
      </c>
    </row>
    <row r="125" spans="1:27" x14ac:dyDescent="0.3">
      <c r="A125" s="3">
        <v>1431</v>
      </c>
      <c r="B125" s="12">
        <v>44534</v>
      </c>
      <c r="C125" s="3">
        <v>4</v>
      </c>
      <c r="D125" t="s">
        <v>22</v>
      </c>
      <c r="E125" t="s">
        <v>19</v>
      </c>
      <c r="F125" t="s">
        <v>20</v>
      </c>
      <c r="G125" t="s">
        <v>21</v>
      </c>
      <c r="H125">
        <v>99999</v>
      </c>
      <c r="I125" t="s">
        <v>191</v>
      </c>
      <c r="J125" t="s">
        <v>116</v>
      </c>
      <c r="K125" t="s">
        <v>134</v>
      </c>
      <c r="L125" s="6"/>
      <c r="N125" t="s">
        <v>18</v>
      </c>
      <c r="O125" t="s">
        <v>19</v>
      </c>
      <c r="P125" t="s">
        <v>20</v>
      </c>
      <c r="Q125" t="s">
        <v>21</v>
      </c>
      <c r="R125">
        <v>99999</v>
      </c>
      <c r="S125" t="s">
        <v>137</v>
      </c>
      <c r="U125" t="s">
        <v>123</v>
      </c>
      <c r="V125" t="s">
        <v>104</v>
      </c>
      <c r="W125" s="1">
        <v>38</v>
      </c>
      <c r="X125">
        <v>59</v>
      </c>
      <c r="Y125" s="1">
        <v>2242</v>
      </c>
      <c r="Z125" s="1">
        <v>226.44200000000001</v>
      </c>
      <c r="AA125">
        <f>DAY(TableauSource[[#This Row],[Date Cdme]])</f>
        <v>4</v>
      </c>
    </row>
    <row r="126" spans="1:27" x14ac:dyDescent="0.3">
      <c r="A126" s="3">
        <v>1015</v>
      </c>
      <c r="B126" s="12">
        <v>44206</v>
      </c>
      <c r="C126" s="3">
        <v>10</v>
      </c>
      <c r="D126" t="s">
        <v>73</v>
      </c>
      <c r="E126" t="s">
        <v>70</v>
      </c>
      <c r="F126" t="s">
        <v>71</v>
      </c>
      <c r="G126" t="s">
        <v>72</v>
      </c>
      <c r="H126">
        <v>99999</v>
      </c>
      <c r="I126" t="s">
        <v>187</v>
      </c>
      <c r="J126" t="s">
        <v>61</v>
      </c>
      <c r="K126" t="s">
        <v>134</v>
      </c>
      <c r="L126" s="6">
        <v>41682</v>
      </c>
      <c r="M126" t="s">
        <v>13</v>
      </c>
      <c r="N126" t="s">
        <v>69</v>
      </c>
      <c r="O126" t="s">
        <v>70</v>
      </c>
      <c r="P126" t="s">
        <v>71</v>
      </c>
      <c r="Q126" t="s">
        <v>72</v>
      </c>
      <c r="R126">
        <v>99999</v>
      </c>
      <c r="S126" t="s">
        <v>137</v>
      </c>
      <c r="T126" t="s">
        <v>153</v>
      </c>
      <c r="U126" t="s">
        <v>74</v>
      </c>
      <c r="V126" t="s">
        <v>15</v>
      </c>
      <c r="W126" s="1">
        <v>2.99</v>
      </c>
      <c r="X126">
        <v>90</v>
      </c>
      <c r="Y126" s="1">
        <v>269.10000000000002</v>
      </c>
      <c r="Z126" s="1">
        <v>27.717300000000005</v>
      </c>
      <c r="AA126">
        <f>DAY(TableauSource[[#This Row],[Date Cdme]])</f>
        <v>10</v>
      </c>
    </row>
    <row r="127" spans="1:27" x14ac:dyDescent="0.3">
      <c r="A127" s="3">
        <v>1017</v>
      </c>
      <c r="B127" s="12">
        <v>44206</v>
      </c>
      <c r="C127" s="3">
        <v>10</v>
      </c>
      <c r="D127" t="s">
        <v>73</v>
      </c>
      <c r="E127" t="s">
        <v>70</v>
      </c>
      <c r="F127" t="s">
        <v>71</v>
      </c>
      <c r="G127" t="s">
        <v>72</v>
      </c>
      <c r="H127">
        <v>99999</v>
      </c>
      <c r="I127" t="s">
        <v>187</v>
      </c>
      <c r="J127" t="s">
        <v>61</v>
      </c>
      <c r="K127" t="s">
        <v>134</v>
      </c>
      <c r="L127" s="6">
        <v>41651</v>
      </c>
      <c r="M127" t="s">
        <v>24</v>
      </c>
      <c r="N127" t="s">
        <v>69</v>
      </c>
      <c r="O127" t="s">
        <v>70</v>
      </c>
      <c r="P127" t="s">
        <v>71</v>
      </c>
      <c r="Q127" t="s">
        <v>72</v>
      </c>
      <c r="R127">
        <v>99999</v>
      </c>
      <c r="S127" t="s">
        <v>137</v>
      </c>
      <c r="U127" t="s">
        <v>81</v>
      </c>
      <c r="V127" t="s">
        <v>82</v>
      </c>
      <c r="W127" s="1">
        <v>25</v>
      </c>
      <c r="X127">
        <v>34</v>
      </c>
      <c r="Y127" s="1">
        <v>850</v>
      </c>
      <c r="Z127" s="1">
        <v>80.75</v>
      </c>
      <c r="AA127">
        <f>DAY(TableauSource[[#This Row],[Date Cdme]])</f>
        <v>10</v>
      </c>
    </row>
    <row r="128" spans="1:27" x14ac:dyDescent="0.3">
      <c r="A128" s="3">
        <v>1336</v>
      </c>
      <c r="B128" s="12">
        <v>44528</v>
      </c>
      <c r="C128" s="3">
        <v>28</v>
      </c>
      <c r="D128" t="s">
        <v>68</v>
      </c>
      <c r="E128" t="s">
        <v>65</v>
      </c>
      <c r="F128" t="s">
        <v>66</v>
      </c>
      <c r="G128" t="s">
        <v>67</v>
      </c>
      <c r="H128">
        <v>99999</v>
      </c>
      <c r="I128" t="s">
        <v>186</v>
      </c>
      <c r="J128" t="s">
        <v>125</v>
      </c>
      <c r="K128" t="s">
        <v>136</v>
      </c>
      <c r="L128" s="6">
        <v>41973</v>
      </c>
      <c r="M128" t="s">
        <v>39</v>
      </c>
      <c r="N128" t="s">
        <v>64</v>
      </c>
      <c r="O128" t="s">
        <v>65</v>
      </c>
      <c r="P128" t="s">
        <v>66</v>
      </c>
      <c r="Q128" t="s">
        <v>67</v>
      </c>
      <c r="R128">
        <v>99999</v>
      </c>
      <c r="S128" t="s">
        <v>137</v>
      </c>
      <c r="T128" t="s">
        <v>153</v>
      </c>
      <c r="U128" t="s">
        <v>54</v>
      </c>
      <c r="V128" t="s">
        <v>55</v>
      </c>
      <c r="W128" s="1">
        <v>9.65</v>
      </c>
      <c r="X128">
        <v>46</v>
      </c>
      <c r="Y128" s="1">
        <v>443.90000000000003</v>
      </c>
      <c r="Z128" s="1">
        <v>45.721700000000006</v>
      </c>
      <c r="AA128">
        <f>DAY(TableauSource[[#This Row],[Date Cdme]])</f>
        <v>28</v>
      </c>
    </row>
    <row r="129" spans="1:27" x14ac:dyDescent="0.3">
      <c r="A129" s="3">
        <v>1337</v>
      </c>
      <c r="B129" s="12">
        <v>44528</v>
      </c>
      <c r="C129" s="3">
        <v>28</v>
      </c>
      <c r="D129" t="s">
        <v>68</v>
      </c>
      <c r="E129" t="s">
        <v>65</v>
      </c>
      <c r="F129" t="s">
        <v>66</v>
      </c>
      <c r="G129" t="s">
        <v>67</v>
      </c>
      <c r="H129">
        <v>99999</v>
      </c>
      <c r="I129" t="s">
        <v>186</v>
      </c>
      <c r="J129" t="s">
        <v>125</v>
      </c>
      <c r="K129" t="s">
        <v>136</v>
      </c>
      <c r="L129" s="6">
        <v>41973</v>
      </c>
      <c r="M129" t="s">
        <v>39</v>
      </c>
      <c r="N129" t="s">
        <v>64</v>
      </c>
      <c r="O129" t="s">
        <v>65</v>
      </c>
      <c r="P129" t="s">
        <v>66</v>
      </c>
      <c r="Q129" t="s">
        <v>67</v>
      </c>
      <c r="R129">
        <v>99999</v>
      </c>
      <c r="S129" t="s">
        <v>137</v>
      </c>
      <c r="T129" t="s">
        <v>153</v>
      </c>
      <c r="U129" t="s">
        <v>95</v>
      </c>
      <c r="V129" t="s">
        <v>96</v>
      </c>
      <c r="W129" s="1">
        <v>18.399999999999999</v>
      </c>
      <c r="X129">
        <v>100</v>
      </c>
      <c r="Y129" s="1">
        <v>1839.9999999999998</v>
      </c>
      <c r="Z129" s="1">
        <v>184</v>
      </c>
      <c r="AA129">
        <f>DAY(TableauSource[[#This Row],[Date Cdme]])</f>
        <v>28</v>
      </c>
    </row>
    <row r="130" spans="1:27" x14ac:dyDescent="0.3">
      <c r="A130" s="3">
        <v>1144</v>
      </c>
      <c r="B130" s="12">
        <v>44348</v>
      </c>
      <c r="C130" s="3">
        <v>1</v>
      </c>
      <c r="D130" t="s">
        <v>94</v>
      </c>
      <c r="E130" t="s">
        <v>91</v>
      </c>
      <c r="F130" t="s">
        <v>92</v>
      </c>
      <c r="G130" t="s">
        <v>93</v>
      </c>
      <c r="H130">
        <v>99999</v>
      </c>
      <c r="I130" t="s">
        <v>193</v>
      </c>
      <c r="J130" t="s">
        <v>80</v>
      </c>
      <c r="K130" t="s">
        <v>135</v>
      </c>
      <c r="L130" s="6"/>
      <c r="N130" t="s">
        <v>90</v>
      </c>
      <c r="O130" t="s">
        <v>91</v>
      </c>
      <c r="P130" t="s">
        <v>92</v>
      </c>
      <c r="Q130" t="s">
        <v>93</v>
      </c>
      <c r="R130">
        <v>99999</v>
      </c>
      <c r="S130" t="s">
        <v>137</v>
      </c>
      <c r="U130" t="s">
        <v>31</v>
      </c>
      <c r="V130" t="s">
        <v>15</v>
      </c>
      <c r="W130" s="1">
        <v>18</v>
      </c>
      <c r="X130">
        <v>33</v>
      </c>
      <c r="Y130" s="1">
        <v>594</v>
      </c>
      <c r="Z130" s="1">
        <v>58.212000000000003</v>
      </c>
      <c r="AA130">
        <f>DAY(TableauSource[[#This Row],[Date Cdme]])</f>
        <v>1</v>
      </c>
    </row>
    <row r="131" spans="1:27" x14ac:dyDescent="0.3">
      <c r="A131" s="3">
        <v>1145</v>
      </c>
      <c r="B131" s="12">
        <v>44348</v>
      </c>
      <c r="C131" s="3">
        <v>1</v>
      </c>
      <c r="D131" t="s">
        <v>94</v>
      </c>
      <c r="E131" t="s">
        <v>91</v>
      </c>
      <c r="F131" t="s">
        <v>92</v>
      </c>
      <c r="G131" t="s">
        <v>93</v>
      </c>
      <c r="H131">
        <v>99999</v>
      </c>
      <c r="I131" t="s">
        <v>193</v>
      </c>
      <c r="J131" t="s">
        <v>80</v>
      </c>
      <c r="K131" t="s">
        <v>135</v>
      </c>
      <c r="L131" s="6"/>
      <c r="N131" t="s">
        <v>90</v>
      </c>
      <c r="O131" t="s">
        <v>91</v>
      </c>
      <c r="P131" t="s">
        <v>92</v>
      </c>
      <c r="Q131" t="s">
        <v>93</v>
      </c>
      <c r="R131">
        <v>99999</v>
      </c>
      <c r="S131" t="s">
        <v>137</v>
      </c>
      <c r="U131" t="s">
        <v>32</v>
      </c>
      <c r="V131" t="s">
        <v>15</v>
      </c>
      <c r="W131" s="1">
        <v>46</v>
      </c>
      <c r="X131">
        <v>22</v>
      </c>
      <c r="Y131" s="1">
        <v>1012</v>
      </c>
      <c r="Z131" s="1">
        <v>101.2</v>
      </c>
      <c r="AA131">
        <f>DAY(TableauSource[[#This Row],[Date Cdme]])</f>
        <v>1</v>
      </c>
    </row>
    <row r="132" spans="1:27" x14ac:dyDescent="0.3">
      <c r="A132" s="3">
        <v>1146</v>
      </c>
      <c r="B132" s="12">
        <v>44348</v>
      </c>
      <c r="C132" s="3">
        <v>1</v>
      </c>
      <c r="D132" t="s">
        <v>94</v>
      </c>
      <c r="E132" t="s">
        <v>91</v>
      </c>
      <c r="F132" t="s">
        <v>92</v>
      </c>
      <c r="G132" t="s">
        <v>93</v>
      </c>
      <c r="H132">
        <v>99999</v>
      </c>
      <c r="I132" t="s">
        <v>193</v>
      </c>
      <c r="J132" t="s">
        <v>80</v>
      </c>
      <c r="K132" t="s">
        <v>135</v>
      </c>
      <c r="L132" s="6"/>
      <c r="N132" t="s">
        <v>90</v>
      </c>
      <c r="O132" t="s">
        <v>91</v>
      </c>
      <c r="P132" t="s">
        <v>92</v>
      </c>
      <c r="Q132" t="s">
        <v>93</v>
      </c>
      <c r="R132">
        <v>99999</v>
      </c>
      <c r="S132" t="s">
        <v>137</v>
      </c>
      <c r="U132" t="s">
        <v>74</v>
      </c>
      <c r="V132" t="s">
        <v>15</v>
      </c>
      <c r="W132" s="1">
        <v>2.99</v>
      </c>
      <c r="X132">
        <v>51</v>
      </c>
      <c r="Y132" s="1">
        <v>152.49</v>
      </c>
      <c r="Z132" s="1">
        <v>14.944020000000002</v>
      </c>
      <c r="AA132">
        <f>DAY(TableauSource[[#This Row],[Date Cdme]])</f>
        <v>1</v>
      </c>
    </row>
    <row r="133" spans="1:27" x14ac:dyDescent="0.3">
      <c r="A133" s="3">
        <v>1366</v>
      </c>
      <c r="B133" s="12">
        <v>44528</v>
      </c>
      <c r="C133" s="3">
        <v>28</v>
      </c>
      <c r="D133" t="s">
        <v>68</v>
      </c>
      <c r="E133" t="s">
        <v>65</v>
      </c>
      <c r="F133" t="s">
        <v>66</v>
      </c>
      <c r="G133" t="s">
        <v>67</v>
      </c>
      <c r="H133">
        <v>99999</v>
      </c>
      <c r="I133" t="s">
        <v>186</v>
      </c>
      <c r="J133" t="s">
        <v>125</v>
      </c>
      <c r="K133" t="s">
        <v>136</v>
      </c>
      <c r="L133" s="6">
        <v>41973</v>
      </c>
      <c r="M133" t="s">
        <v>39</v>
      </c>
      <c r="N133" t="s">
        <v>64</v>
      </c>
      <c r="O133" t="s">
        <v>65</v>
      </c>
      <c r="P133" t="s">
        <v>66</v>
      </c>
      <c r="Q133" t="s">
        <v>67</v>
      </c>
      <c r="R133">
        <v>99999</v>
      </c>
      <c r="S133" t="s">
        <v>137</v>
      </c>
      <c r="T133" t="s">
        <v>153</v>
      </c>
      <c r="U133" t="s">
        <v>32</v>
      </c>
      <c r="V133" t="s">
        <v>15</v>
      </c>
      <c r="W133" s="1">
        <v>46</v>
      </c>
      <c r="X133">
        <v>57</v>
      </c>
      <c r="Y133" s="1">
        <v>2622</v>
      </c>
      <c r="Z133" s="1">
        <v>272.68799999999999</v>
      </c>
      <c r="AA133">
        <f>DAY(TableauSource[[#This Row],[Date Cdme]])</f>
        <v>28</v>
      </c>
    </row>
    <row r="134" spans="1:27" x14ac:dyDescent="0.3">
      <c r="A134" s="3">
        <v>1380</v>
      </c>
      <c r="B134" s="12">
        <v>44558</v>
      </c>
      <c r="C134" s="3">
        <v>28</v>
      </c>
      <c r="D134" t="s">
        <v>68</v>
      </c>
      <c r="E134" t="s">
        <v>65</v>
      </c>
      <c r="F134" t="s">
        <v>66</v>
      </c>
      <c r="G134" t="s">
        <v>67</v>
      </c>
      <c r="H134">
        <v>99999</v>
      </c>
      <c r="I134" t="s">
        <v>186</v>
      </c>
      <c r="J134" t="s">
        <v>125</v>
      </c>
      <c r="K134" t="s">
        <v>136</v>
      </c>
      <c r="L134" s="6">
        <v>42003</v>
      </c>
      <c r="M134" t="s">
        <v>39</v>
      </c>
      <c r="N134" t="s">
        <v>64</v>
      </c>
      <c r="O134" t="s">
        <v>65</v>
      </c>
      <c r="P134" t="s">
        <v>66</v>
      </c>
      <c r="Q134" t="s">
        <v>67</v>
      </c>
      <c r="R134">
        <v>99999</v>
      </c>
      <c r="S134" t="s">
        <v>137</v>
      </c>
      <c r="T134" t="s">
        <v>152</v>
      </c>
      <c r="U134" t="s">
        <v>32</v>
      </c>
      <c r="V134" t="s">
        <v>15</v>
      </c>
      <c r="W134" s="1">
        <v>46</v>
      </c>
      <c r="X134">
        <v>16</v>
      </c>
      <c r="Y134" s="1">
        <v>736</v>
      </c>
      <c r="Z134" s="1">
        <v>73.600000000000009</v>
      </c>
      <c r="AA134">
        <f>DAY(TableauSource[[#This Row],[Date Cdme]])</f>
        <v>28</v>
      </c>
    </row>
    <row r="135" spans="1:27" x14ac:dyDescent="0.3">
      <c r="A135" s="3">
        <v>1149</v>
      </c>
      <c r="B135" s="12">
        <v>44356</v>
      </c>
      <c r="C135" s="3">
        <v>9</v>
      </c>
      <c r="D135" t="s">
        <v>101</v>
      </c>
      <c r="E135" t="s">
        <v>98</v>
      </c>
      <c r="F135" t="s">
        <v>99</v>
      </c>
      <c r="G135" t="s">
        <v>100</v>
      </c>
      <c r="H135">
        <v>99999</v>
      </c>
      <c r="I135" t="s">
        <v>196</v>
      </c>
      <c r="J135" t="s">
        <v>102</v>
      </c>
      <c r="K135" t="s">
        <v>133</v>
      </c>
      <c r="L135" s="6">
        <v>41801</v>
      </c>
      <c r="M135" t="s">
        <v>24</v>
      </c>
      <c r="N135" t="s">
        <v>97</v>
      </c>
      <c r="O135" t="s">
        <v>98</v>
      </c>
      <c r="P135" t="s">
        <v>99</v>
      </c>
      <c r="Q135" t="s">
        <v>100</v>
      </c>
      <c r="R135">
        <v>99999</v>
      </c>
      <c r="S135" t="s">
        <v>137</v>
      </c>
      <c r="T135" t="s">
        <v>152</v>
      </c>
      <c r="U135" t="s">
        <v>103</v>
      </c>
      <c r="V135" t="s">
        <v>104</v>
      </c>
      <c r="W135" s="1">
        <v>19.5</v>
      </c>
      <c r="X135">
        <v>27</v>
      </c>
      <c r="Y135" s="1">
        <v>526.5</v>
      </c>
      <c r="Z135" s="1">
        <v>51.070500000000003</v>
      </c>
      <c r="AA135">
        <f>DAY(TableauSource[[#This Row],[Date Cdme]])</f>
        <v>9</v>
      </c>
    </row>
    <row r="136" spans="1:27" x14ac:dyDescent="0.3">
      <c r="A136" s="3">
        <v>1150</v>
      </c>
      <c r="B136" s="12">
        <v>44356</v>
      </c>
      <c r="C136" s="3">
        <v>9</v>
      </c>
      <c r="D136" t="s">
        <v>101</v>
      </c>
      <c r="E136" t="s">
        <v>98</v>
      </c>
      <c r="F136" t="s">
        <v>99</v>
      </c>
      <c r="G136" t="s">
        <v>100</v>
      </c>
      <c r="H136">
        <v>99999</v>
      </c>
      <c r="I136" t="s">
        <v>196</v>
      </c>
      <c r="J136" t="s">
        <v>102</v>
      </c>
      <c r="K136" t="s">
        <v>133</v>
      </c>
      <c r="L136" s="6">
        <v>41801</v>
      </c>
      <c r="M136" t="s">
        <v>24</v>
      </c>
      <c r="N136" t="s">
        <v>97</v>
      </c>
      <c r="O136" t="s">
        <v>98</v>
      </c>
      <c r="P136" t="s">
        <v>99</v>
      </c>
      <c r="Q136" t="s">
        <v>100</v>
      </c>
      <c r="R136">
        <v>99999</v>
      </c>
      <c r="S136" t="s">
        <v>137</v>
      </c>
      <c r="T136" t="s">
        <v>152</v>
      </c>
      <c r="U136" t="s">
        <v>105</v>
      </c>
      <c r="V136" t="s">
        <v>106</v>
      </c>
      <c r="W136" s="1">
        <v>34.799999999999997</v>
      </c>
      <c r="X136">
        <v>88</v>
      </c>
      <c r="Y136" s="1">
        <v>3062.3999999999996</v>
      </c>
      <c r="Z136" s="1">
        <v>303.17759999999993</v>
      </c>
      <c r="AA136">
        <f>DAY(TableauSource[[#This Row],[Date Cdme]])</f>
        <v>9</v>
      </c>
    </row>
    <row r="137" spans="1:27" x14ac:dyDescent="0.3">
      <c r="A137" s="3">
        <v>1151</v>
      </c>
      <c r="B137" s="12">
        <v>44353</v>
      </c>
      <c r="C137" s="3">
        <v>6</v>
      </c>
      <c r="D137" t="s">
        <v>60</v>
      </c>
      <c r="E137" t="s">
        <v>57</v>
      </c>
      <c r="F137" t="s">
        <v>58</v>
      </c>
      <c r="G137" t="s">
        <v>59</v>
      </c>
      <c r="H137">
        <v>99999</v>
      </c>
      <c r="I137" t="s">
        <v>198</v>
      </c>
      <c r="J137" t="s">
        <v>38</v>
      </c>
      <c r="K137" t="s">
        <v>135</v>
      </c>
      <c r="L137" s="6">
        <v>41798</v>
      </c>
      <c r="M137" t="s">
        <v>13</v>
      </c>
      <c r="N137" t="s">
        <v>56</v>
      </c>
      <c r="O137" t="s">
        <v>57</v>
      </c>
      <c r="P137" t="s">
        <v>58</v>
      </c>
      <c r="Q137" t="s">
        <v>59</v>
      </c>
      <c r="R137">
        <v>99999</v>
      </c>
      <c r="S137" t="s">
        <v>137</v>
      </c>
      <c r="T137" t="s">
        <v>153</v>
      </c>
      <c r="U137" t="s">
        <v>14</v>
      </c>
      <c r="V137" t="s">
        <v>15</v>
      </c>
      <c r="W137" s="1">
        <v>14</v>
      </c>
      <c r="X137">
        <v>65</v>
      </c>
      <c r="Y137" s="1">
        <v>910</v>
      </c>
      <c r="Z137" s="1">
        <v>95.55</v>
      </c>
      <c r="AA137">
        <f>DAY(TableauSource[[#This Row],[Date Cdme]])</f>
        <v>6</v>
      </c>
    </row>
    <row r="138" spans="1:27" x14ac:dyDescent="0.3">
      <c r="A138" s="3">
        <v>1152</v>
      </c>
      <c r="B138" s="12">
        <v>44355</v>
      </c>
      <c r="C138" s="3">
        <v>8</v>
      </c>
      <c r="D138" t="s">
        <v>37</v>
      </c>
      <c r="E138" t="s">
        <v>34</v>
      </c>
      <c r="F138" t="s">
        <v>35</v>
      </c>
      <c r="G138" t="s">
        <v>36</v>
      </c>
      <c r="H138">
        <v>99999</v>
      </c>
      <c r="I138" t="s">
        <v>192</v>
      </c>
      <c r="J138" t="s">
        <v>80</v>
      </c>
      <c r="K138" t="s">
        <v>135</v>
      </c>
      <c r="L138" s="6">
        <v>41800</v>
      </c>
      <c r="M138" t="s">
        <v>13</v>
      </c>
      <c r="N138" t="s">
        <v>33</v>
      </c>
      <c r="O138" t="s">
        <v>34</v>
      </c>
      <c r="P138" t="s">
        <v>35</v>
      </c>
      <c r="Q138" t="s">
        <v>36</v>
      </c>
      <c r="R138">
        <v>99999</v>
      </c>
      <c r="S138" t="s">
        <v>137</v>
      </c>
      <c r="T138" t="s">
        <v>152</v>
      </c>
      <c r="U138" t="s">
        <v>62</v>
      </c>
      <c r="V138" t="s">
        <v>63</v>
      </c>
      <c r="W138" s="1">
        <v>40</v>
      </c>
      <c r="X138">
        <v>38</v>
      </c>
      <c r="Y138" s="1">
        <v>1520</v>
      </c>
      <c r="Z138" s="1">
        <v>148.96</v>
      </c>
      <c r="AA138">
        <f>DAY(TableauSource[[#This Row],[Date Cdme]])</f>
        <v>8</v>
      </c>
    </row>
    <row r="139" spans="1:27" x14ac:dyDescent="0.3">
      <c r="A139" s="3">
        <v>1153</v>
      </c>
      <c r="B139" s="12">
        <v>44355</v>
      </c>
      <c r="C139" s="3">
        <v>8</v>
      </c>
      <c r="D139" t="s">
        <v>37</v>
      </c>
      <c r="E139" t="s">
        <v>34</v>
      </c>
      <c r="F139" t="s">
        <v>35</v>
      </c>
      <c r="G139" t="s">
        <v>36</v>
      </c>
      <c r="H139">
        <v>99999</v>
      </c>
      <c r="I139" t="s">
        <v>192</v>
      </c>
      <c r="J139" t="s">
        <v>80</v>
      </c>
      <c r="K139" t="s">
        <v>135</v>
      </c>
      <c r="L139" s="6">
        <v>41800</v>
      </c>
      <c r="M139" t="s">
        <v>13</v>
      </c>
      <c r="N139" t="s">
        <v>33</v>
      </c>
      <c r="O139" t="s">
        <v>34</v>
      </c>
      <c r="P139" t="s">
        <v>35</v>
      </c>
      <c r="Q139" t="s">
        <v>36</v>
      </c>
      <c r="R139">
        <v>99999</v>
      </c>
      <c r="S139" t="s">
        <v>137</v>
      </c>
      <c r="T139" t="s">
        <v>152</v>
      </c>
      <c r="U139" t="s">
        <v>40</v>
      </c>
      <c r="V139" t="s">
        <v>41</v>
      </c>
      <c r="W139" s="1">
        <v>9.1999999999999993</v>
      </c>
      <c r="X139">
        <v>80</v>
      </c>
      <c r="Y139" s="1">
        <v>736</v>
      </c>
      <c r="Z139" s="1">
        <v>70.656000000000006</v>
      </c>
      <c r="AA139">
        <f>DAY(TableauSource[[#This Row],[Date Cdme]])</f>
        <v>8</v>
      </c>
    </row>
    <row r="140" spans="1:27" x14ac:dyDescent="0.3">
      <c r="A140" s="3">
        <v>1018</v>
      </c>
      <c r="B140" s="12">
        <v>44206</v>
      </c>
      <c r="C140" s="3">
        <v>10</v>
      </c>
      <c r="D140" t="s">
        <v>73</v>
      </c>
      <c r="E140" t="s">
        <v>70</v>
      </c>
      <c r="F140" t="s">
        <v>71</v>
      </c>
      <c r="G140" t="s">
        <v>72</v>
      </c>
      <c r="H140">
        <v>99999</v>
      </c>
      <c r="I140" t="s">
        <v>187</v>
      </c>
      <c r="J140" t="s">
        <v>61</v>
      </c>
      <c r="K140" t="s">
        <v>134</v>
      </c>
      <c r="L140" s="6">
        <v>41651</v>
      </c>
      <c r="M140" t="s">
        <v>24</v>
      </c>
      <c r="N140" t="s">
        <v>69</v>
      </c>
      <c r="O140" t="s">
        <v>70</v>
      </c>
      <c r="P140" t="s">
        <v>71</v>
      </c>
      <c r="Q140" t="s">
        <v>72</v>
      </c>
      <c r="R140">
        <v>99999</v>
      </c>
      <c r="S140" t="s">
        <v>137</v>
      </c>
      <c r="U140" t="s">
        <v>83</v>
      </c>
      <c r="V140" t="s">
        <v>84</v>
      </c>
      <c r="W140" s="1">
        <v>22</v>
      </c>
      <c r="X140">
        <v>17</v>
      </c>
      <c r="Y140" s="1">
        <v>374</v>
      </c>
      <c r="Z140" s="1">
        <v>35.903999999999996</v>
      </c>
      <c r="AA140">
        <f>DAY(TableauSource[[#This Row],[Date Cdme]])</f>
        <v>10</v>
      </c>
    </row>
    <row r="141" spans="1:27" x14ac:dyDescent="0.3">
      <c r="A141" s="3">
        <v>1392</v>
      </c>
      <c r="B141" s="12">
        <v>44558</v>
      </c>
      <c r="C141" s="3">
        <v>28</v>
      </c>
      <c r="D141" t="s">
        <v>68</v>
      </c>
      <c r="E141" t="s">
        <v>65</v>
      </c>
      <c r="F141" t="s">
        <v>66</v>
      </c>
      <c r="G141" t="s">
        <v>67</v>
      </c>
      <c r="H141">
        <v>99999</v>
      </c>
      <c r="I141" t="s">
        <v>186</v>
      </c>
      <c r="J141" t="s">
        <v>125</v>
      </c>
      <c r="K141" t="s">
        <v>136</v>
      </c>
      <c r="L141" s="6">
        <v>42003</v>
      </c>
      <c r="M141" t="s">
        <v>39</v>
      </c>
      <c r="N141" t="s">
        <v>64</v>
      </c>
      <c r="O141" t="s">
        <v>65</v>
      </c>
      <c r="P141" t="s">
        <v>66</v>
      </c>
      <c r="Q141" t="s">
        <v>67</v>
      </c>
      <c r="R141">
        <v>99999</v>
      </c>
      <c r="S141" t="s">
        <v>137</v>
      </c>
      <c r="T141" t="s">
        <v>153</v>
      </c>
      <c r="U141" t="s">
        <v>54</v>
      </c>
      <c r="V141" t="s">
        <v>55</v>
      </c>
      <c r="W141" s="1">
        <v>9.65</v>
      </c>
      <c r="X141">
        <v>98</v>
      </c>
      <c r="Y141" s="1">
        <v>945.7</v>
      </c>
      <c r="Z141" s="1">
        <v>96.461400000000012</v>
      </c>
      <c r="AA141">
        <f>DAY(TableauSource[[#This Row],[Date Cdme]])</f>
        <v>28</v>
      </c>
    </row>
    <row r="142" spans="1:27" x14ac:dyDescent="0.3">
      <c r="A142" s="3">
        <v>1393</v>
      </c>
      <c r="B142" s="12">
        <v>44558</v>
      </c>
      <c r="C142" s="3">
        <v>28</v>
      </c>
      <c r="D142" t="s">
        <v>68</v>
      </c>
      <c r="E142" t="s">
        <v>65</v>
      </c>
      <c r="F142" t="s">
        <v>66</v>
      </c>
      <c r="G142" t="s">
        <v>67</v>
      </c>
      <c r="H142">
        <v>99999</v>
      </c>
      <c r="I142" t="s">
        <v>186</v>
      </c>
      <c r="J142" t="s">
        <v>125</v>
      </c>
      <c r="K142" t="s">
        <v>136</v>
      </c>
      <c r="L142" s="6">
        <v>42003</v>
      </c>
      <c r="M142" t="s">
        <v>39</v>
      </c>
      <c r="N142" t="s">
        <v>64</v>
      </c>
      <c r="O142" t="s">
        <v>65</v>
      </c>
      <c r="P142" t="s">
        <v>66</v>
      </c>
      <c r="Q142" t="s">
        <v>67</v>
      </c>
      <c r="R142">
        <v>99999</v>
      </c>
      <c r="S142" t="s">
        <v>137</v>
      </c>
      <c r="T142" t="s">
        <v>153</v>
      </c>
      <c r="U142" t="s">
        <v>95</v>
      </c>
      <c r="V142" t="s">
        <v>96</v>
      </c>
      <c r="W142" s="1">
        <v>18.399999999999999</v>
      </c>
      <c r="X142">
        <v>86</v>
      </c>
      <c r="Y142" s="1">
        <v>1582.3999999999999</v>
      </c>
      <c r="Z142" s="1">
        <v>155.0752</v>
      </c>
      <c r="AA142">
        <f>DAY(TableauSource[[#This Row],[Date Cdme]])</f>
        <v>28</v>
      </c>
    </row>
    <row r="143" spans="1:27" x14ac:dyDescent="0.3">
      <c r="A143" s="3">
        <v>1422</v>
      </c>
      <c r="B143" s="12">
        <v>44558</v>
      </c>
      <c r="C143" s="3">
        <v>28</v>
      </c>
      <c r="D143" t="s">
        <v>68</v>
      </c>
      <c r="E143" t="s">
        <v>65</v>
      </c>
      <c r="F143" t="s">
        <v>66</v>
      </c>
      <c r="G143" t="s">
        <v>67</v>
      </c>
      <c r="H143">
        <v>99999</v>
      </c>
      <c r="I143" t="s">
        <v>186</v>
      </c>
      <c r="J143" t="s">
        <v>125</v>
      </c>
      <c r="K143" t="s">
        <v>136</v>
      </c>
      <c r="L143" s="6">
        <v>42003</v>
      </c>
      <c r="M143" t="s">
        <v>39</v>
      </c>
      <c r="N143" t="s">
        <v>64</v>
      </c>
      <c r="O143" t="s">
        <v>65</v>
      </c>
      <c r="P143" t="s">
        <v>66</v>
      </c>
      <c r="Q143" t="s">
        <v>67</v>
      </c>
      <c r="R143">
        <v>99999</v>
      </c>
      <c r="S143" t="s">
        <v>137</v>
      </c>
      <c r="T143" t="s">
        <v>153</v>
      </c>
      <c r="U143" t="s">
        <v>32</v>
      </c>
      <c r="V143" t="s">
        <v>15</v>
      </c>
      <c r="W143" s="1">
        <v>46</v>
      </c>
      <c r="X143">
        <v>43</v>
      </c>
      <c r="Y143" s="1">
        <v>1978</v>
      </c>
      <c r="Z143" s="1">
        <v>197.8</v>
      </c>
      <c r="AA143">
        <f>DAY(TableauSource[[#This Row],[Date Cdme]])</f>
        <v>28</v>
      </c>
    </row>
    <row r="144" spans="1:27" x14ac:dyDescent="0.3">
      <c r="A144" s="3">
        <v>1158</v>
      </c>
      <c r="B144" s="12">
        <v>44376</v>
      </c>
      <c r="C144" s="3">
        <v>29</v>
      </c>
      <c r="D144" t="s">
        <v>46</v>
      </c>
      <c r="E144" t="s">
        <v>43</v>
      </c>
      <c r="F144" t="s">
        <v>44</v>
      </c>
      <c r="G144" t="s">
        <v>45</v>
      </c>
      <c r="H144">
        <v>99999</v>
      </c>
      <c r="I144" t="s">
        <v>189</v>
      </c>
      <c r="J144" t="s">
        <v>23</v>
      </c>
      <c r="K144" t="s">
        <v>133</v>
      </c>
      <c r="L144" s="6">
        <v>41821</v>
      </c>
      <c r="M144" t="s">
        <v>13</v>
      </c>
      <c r="N144" t="s">
        <v>42</v>
      </c>
      <c r="O144" t="s">
        <v>43</v>
      </c>
      <c r="P144" t="s">
        <v>44</v>
      </c>
      <c r="Q144" t="s">
        <v>45</v>
      </c>
      <c r="R144">
        <v>99999</v>
      </c>
      <c r="S144" t="s">
        <v>137</v>
      </c>
      <c r="T144" t="s">
        <v>152</v>
      </c>
      <c r="U144" t="s">
        <v>14</v>
      </c>
      <c r="V144" t="s">
        <v>15</v>
      </c>
      <c r="W144" s="1">
        <v>14</v>
      </c>
      <c r="X144">
        <v>79</v>
      </c>
      <c r="Y144" s="1">
        <v>1106</v>
      </c>
      <c r="Z144" s="1">
        <v>113.91800000000001</v>
      </c>
      <c r="AA144">
        <f>DAY(TableauSource[[#This Row],[Date Cdme]])</f>
        <v>29</v>
      </c>
    </row>
    <row r="145" spans="1:27" x14ac:dyDescent="0.3">
      <c r="A145" s="3">
        <v>1159</v>
      </c>
      <c r="B145" s="12">
        <v>44353</v>
      </c>
      <c r="C145" s="3">
        <v>6</v>
      </c>
      <c r="D145" t="s">
        <v>60</v>
      </c>
      <c r="E145" t="s">
        <v>57</v>
      </c>
      <c r="F145" t="s">
        <v>58</v>
      </c>
      <c r="G145" t="s">
        <v>59</v>
      </c>
      <c r="H145">
        <v>99999</v>
      </c>
      <c r="I145" t="s">
        <v>198</v>
      </c>
      <c r="J145" t="s">
        <v>38</v>
      </c>
      <c r="K145" t="s">
        <v>135</v>
      </c>
      <c r="L145" s="6">
        <v>41798</v>
      </c>
      <c r="M145" t="s">
        <v>39</v>
      </c>
      <c r="N145" t="s">
        <v>56</v>
      </c>
      <c r="O145" t="s">
        <v>57</v>
      </c>
      <c r="P145" t="s">
        <v>58</v>
      </c>
      <c r="Q145" t="s">
        <v>59</v>
      </c>
      <c r="R145">
        <v>99999</v>
      </c>
      <c r="S145" t="s">
        <v>137</v>
      </c>
      <c r="T145" t="s">
        <v>152</v>
      </c>
      <c r="U145" t="s">
        <v>47</v>
      </c>
      <c r="V145" t="s">
        <v>48</v>
      </c>
      <c r="W145" s="1">
        <v>12.75</v>
      </c>
      <c r="X145">
        <v>44</v>
      </c>
      <c r="Y145" s="1">
        <v>561</v>
      </c>
      <c r="Z145" s="1">
        <v>57.222000000000001</v>
      </c>
      <c r="AA145">
        <f>DAY(TableauSource[[#This Row],[Date Cdme]])</f>
        <v>6</v>
      </c>
    </row>
    <row r="146" spans="1:27" x14ac:dyDescent="0.3">
      <c r="A146" s="3">
        <v>1019</v>
      </c>
      <c r="B146" s="12">
        <v>44209</v>
      </c>
      <c r="C146" s="3">
        <v>10</v>
      </c>
      <c r="D146" t="s">
        <v>73</v>
      </c>
      <c r="E146" t="s">
        <v>70</v>
      </c>
      <c r="F146" t="s">
        <v>71</v>
      </c>
      <c r="G146" t="s">
        <v>72</v>
      </c>
      <c r="H146">
        <v>99999</v>
      </c>
      <c r="I146" t="s">
        <v>187</v>
      </c>
      <c r="J146" t="s">
        <v>61</v>
      </c>
      <c r="K146" t="s">
        <v>134</v>
      </c>
      <c r="L146" s="6">
        <v>41651</v>
      </c>
      <c r="M146" t="s">
        <v>24</v>
      </c>
      <c r="N146" t="s">
        <v>69</v>
      </c>
      <c r="O146" t="s">
        <v>70</v>
      </c>
      <c r="P146" t="s">
        <v>71</v>
      </c>
      <c r="Q146" t="s">
        <v>72</v>
      </c>
      <c r="R146">
        <v>99999</v>
      </c>
      <c r="S146" t="s">
        <v>137</v>
      </c>
      <c r="U146" t="s">
        <v>40</v>
      </c>
      <c r="V146" t="s">
        <v>41</v>
      </c>
      <c r="W146" s="1">
        <v>9.1999999999999993</v>
      </c>
      <c r="X146">
        <v>44</v>
      </c>
      <c r="Y146" s="1">
        <v>404.79999999999995</v>
      </c>
      <c r="Z146" s="1">
        <v>42.099199999999996</v>
      </c>
      <c r="AA146">
        <f>DAY(TableauSource[[#This Row],[Date Cdme]])</f>
        <v>13</v>
      </c>
    </row>
    <row r="147" spans="1:27" x14ac:dyDescent="0.3">
      <c r="A147" s="3">
        <v>1036</v>
      </c>
      <c r="B147" s="12">
        <v>44237</v>
      </c>
      <c r="C147" s="3">
        <v>10</v>
      </c>
      <c r="D147" t="s">
        <v>73</v>
      </c>
      <c r="E147" t="s">
        <v>70</v>
      </c>
      <c r="F147" t="s">
        <v>71</v>
      </c>
      <c r="G147" t="s">
        <v>72</v>
      </c>
      <c r="H147">
        <v>99999</v>
      </c>
      <c r="I147" t="s">
        <v>187</v>
      </c>
      <c r="J147" t="s">
        <v>61</v>
      </c>
      <c r="K147" t="s">
        <v>134</v>
      </c>
      <c r="L147" s="6">
        <v>41682</v>
      </c>
      <c r="M147" t="s">
        <v>13</v>
      </c>
      <c r="N147" t="s">
        <v>69</v>
      </c>
      <c r="O147" t="s">
        <v>70</v>
      </c>
      <c r="P147" t="s">
        <v>71</v>
      </c>
      <c r="Q147" t="s">
        <v>72</v>
      </c>
      <c r="R147">
        <v>99999</v>
      </c>
      <c r="S147" t="s">
        <v>137</v>
      </c>
      <c r="T147" t="s">
        <v>153</v>
      </c>
      <c r="U147" t="s">
        <v>121</v>
      </c>
      <c r="V147" t="s">
        <v>17</v>
      </c>
      <c r="W147" s="1">
        <v>10</v>
      </c>
      <c r="X147">
        <v>47</v>
      </c>
      <c r="Y147" s="1">
        <v>470</v>
      </c>
      <c r="Z147" s="1">
        <v>48.88</v>
      </c>
      <c r="AA147">
        <f>DAY(TableauSource[[#This Row],[Date Cdme]])</f>
        <v>10</v>
      </c>
    </row>
    <row r="148" spans="1:27" x14ac:dyDescent="0.3">
      <c r="A148" s="3">
        <v>1164</v>
      </c>
      <c r="B148" s="12">
        <v>44355</v>
      </c>
      <c r="C148" s="3">
        <v>8</v>
      </c>
      <c r="D148" t="s">
        <v>37</v>
      </c>
      <c r="E148" t="s">
        <v>34</v>
      </c>
      <c r="F148" t="s">
        <v>35</v>
      </c>
      <c r="G148" t="s">
        <v>36</v>
      </c>
      <c r="H148">
        <v>99999</v>
      </c>
      <c r="I148" t="s">
        <v>192</v>
      </c>
      <c r="J148" t="s">
        <v>80</v>
      </c>
      <c r="K148" t="s">
        <v>135</v>
      </c>
      <c r="L148" s="6">
        <v>41800</v>
      </c>
      <c r="M148" t="s">
        <v>39</v>
      </c>
      <c r="N148" t="s">
        <v>33</v>
      </c>
      <c r="O148" t="s">
        <v>34</v>
      </c>
      <c r="P148" t="s">
        <v>35</v>
      </c>
      <c r="Q148" t="s">
        <v>36</v>
      </c>
      <c r="R148">
        <v>99999</v>
      </c>
      <c r="S148" t="s">
        <v>137</v>
      </c>
      <c r="T148" t="s">
        <v>153</v>
      </c>
      <c r="U148" t="s">
        <v>105</v>
      </c>
      <c r="V148" t="s">
        <v>106</v>
      </c>
      <c r="W148" s="1">
        <v>34.799999999999997</v>
      </c>
      <c r="X148">
        <v>30</v>
      </c>
      <c r="Y148" s="1">
        <v>1044</v>
      </c>
      <c r="Z148" s="1">
        <v>109.62</v>
      </c>
      <c r="AA148">
        <f>DAY(TableauSource[[#This Row],[Date Cdme]])</f>
        <v>8</v>
      </c>
    </row>
    <row r="149" spans="1:27" x14ac:dyDescent="0.3">
      <c r="A149" s="3">
        <v>1167</v>
      </c>
      <c r="B149" s="12">
        <v>44350</v>
      </c>
      <c r="C149" s="3">
        <v>3</v>
      </c>
      <c r="D149" t="s">
        <v>53</v>
      </c>
      <c r="E149" t="s">
        <v>50</v>
      </c>
      <c r="F149" t="s">
        <v>51</v>
      </c>
      <c r="G149" t="s">
        <v>52</v>
      </c>
      <c r="H149">
        <v>99999</v>
      </c>
      <c r="I149" t="s">
        <v>194</v>
      </c>
      <c r="J149" t="s">
        <v>30</v>
      </c>
      <c r="K149" t="s">
        <v>133</v>
      </c>
      <c r="L149" s="6">
        <v>41795</v>
      </c>
      <c r="M149" t="s">
        <v>13</v>
      </c>
      <c r="N149" t="s">
        <v>49</v>
      </c>
      <c r="O149" t="s">
        <v>50</v>
      </c>
      <c r="P149" t="s">
        <v>51</v>
      </c>
      <c r="Q149" t="s">
        <v>52</v>
      </c>
      <c r="R149">
        <v>99999</v>
      </c>
      <c r="S149" t="s">
        <v>137</v>
      </c>
      <c r="T149" t="s">
        <v>154</v>
      </c>
      <c r="U149" t="s">
        <v>120</v>
      </c>
      <c r="V149" t="s">
        <v>84</v>
      </c>
      <c r="W149" s="1">
        <v>10</v>
      </c>
      <c r="X149">
        <v>24</v>
      </c>
      <c r="Y149" s="1">
        <v>240</v>
      </c>
      <c r="Z149" s="1">
        <v>25.200000000000003</v>
      </c>
      <c r="AA149">
        <f>DAY(TableauSource[[#This Row],[Date Cdme]])</f>
        <v>3</v>
      </c>
    </row>
    <row r="150" spans="1:27" x14ac:dyDescent="0.3">
      <c r="A150" s="3">
        <v>1168</v>
      </c>
      <c r="B150" s="12">
        <v>44350</v>
      </c>
      <c r="C150" s="3">
        <v>3</v>
      </c>
      <c r="D150" t="s">
        <v>53</v>
      </c>
      <c r="E150" t="s">
        <v>50</v>
      </c>
      <c r="F150" t="s">
        <v>51</v>
      </c>
      <c r="G150" t="s">
        <v>52</v>
      </c>
      <c r="H150">
        <v>99999</v>
      </c>
      <c r="I150" t="s">
        <v>194</v>
      </c>
      <c r="J150" t="s">
        <v>30</v>
      </c>
      <c r="K150" t="s">
        <v>133</v>
      </c>
      <c r="L150" s="6">
        <v>41795</v>
      </c>
      <c r="M150" t="s">
        <v>13</v>
      </c>
      <c r="N150" t="s">
        <v>49</v>
      </c>
      <c r="O150" t="s">
        <v>50</v>
      </c>
      <c r="P150" t="s">
        <v>51</v>
      </c>
      <c r="Q150" t="s">
        <v>52</v>
      </c>
      <c r="R150">
        <v>99999</v>
      </c>
      <c r="S150" t="s">
        <v>137</v>
      </c>
      <c r="T150" t="s">
        <v>154</v>
      </c>
      <c r="U150" t="s">
        <v>62</v>
      </c>
      <c r="V150" t="s">
        <v>63</v>
      </c>
      <c r="W150" s="1">
        <v>40</v>
      </c>
      <c r="X150">
        <v>28</v>
      </c>
      <c r="Y150" s="1">
        <v>1120</v>
      </c>
      <c r="Z150" s="1">
        <v>109.75999999999999</v>
      </c>
      <c r="AA150">
        <f>DAY(TableauSource[[#This Row],[Date Cdme]])</f>
        <v>3</v>
      </c>
    </row>
    <row r="151" spans="1:27" x14ac:dyDescent="0.3">
      <c r="A151" s="3">
        <v>1038</v>
      </c>
      <c r="B151" s="12">
        <v>44237</v>
      </c>
      <c r="C151" s="3">
        <v>10</v>
      </c>
      <c r="D151" t="s">
        <v>73</v>
      </c>
      <c r="E151" t="s">
        <v>70</v>
      </c>
      <c r="F151" t="s">
        <v>71</v>
      </c>
      <c r="G151" t="s">
        <v>72</v>
      </c>
      <c r="H151">
        <v>99999</v>
      </c>
      <c r="I151" t="s">
        <v>187</v>
      </c>
      <c r="J151" t="s">
        <v>61</v>
      </c>
      <c r="K151" t="s">
        <v>134</v>
      </c>
      <c r="L151" s="6"/>
      <c r="M151" t="s">
        <v>24</v>
      </c>
      <c r="N151" t="s">
        <v>69</v>
      </c>
      <c r="O151" t="s">
        <v>70</v>
      </c>
      <c r="P151" t="s">
        <v>71</v>
      </c>
      <c r="Q151" t="s">
        <v>72</v>
      </c>
      <c r="R151">
        <v>99999</v>
      </c>
      <c r="S151" t="s">
        <v>137</v>
      </c>
      <c r="U151" t="s">
        <v>16</v>
      </c>
      <c r="V151" t="s">
        <v>17</v>
      </c>
      <c r="W151" s="1">
        <v>3.5</v>
      </c>
      <c r="X151">
        <v>49</v>
      </c>
      <c r="Y151" s="1">
        <v>171.5</v>
      </c>
      <c r="Z151" s="1">
        <v>16.464000000000002</v>
      </c>
      <c r="AA151">
        <f>DAY(TableauSource[[#This Row],[Date Cdme]])</f>
        <v>10</v>
      </c>
    </row>
    <row r="152" spans="1:27" x14ac:dyDescent="0.3">
      <c r="A152" s="3">
        <v>1075</v>
      </c>
      <c r="B152" s="12">
        <v>44272</v>
      </c>
      <c r="C152" s="3">
        <v>10</v>
      </c>
      <c r="D152" t="s">
        <v>73</v>
      </c>
      <c r="E152" t="s">
        <v>70</v>
      </c>
      <c r="F152" t="s">
        <v>71</v>
      </c>
      <c r="G152" t="s">
        <v>72</v>
      </c>
      <c r="H152">
        <v>99999</v>
      </c>
      <c r="I152" t="s">
        <v>187</v>
      </c>
      <c r="J152" t="s">
        <v>61</v>
      </c>
      <c r="K152" t="s">
        <v>134</v>
      </c>
      <c r="L152" s="6">
        <v>41710</v>
      </c>
      <c r="M152" t="s">
        <v>13</v>
      </c>
      <c r="N152" t="s">
        <v>69</v>
      </c>
      <c r="O152" t="s">
        <v>70</v>
      </c>
      <c r="P152" t="s">
        <v>71</v>
      </c>
      <c r="Q152" t="s">
        <v>72</v>
      </c>
      <c r="R152">
        <v>99999</v>
      </c>
      <c r="S152" t="s">
        <v>137</v>
      </c>
      <c r="T152" t="s">
        <v>153</v>
      </c>
      <c r="U152" t="s">
        <v>121</v>
      </c>
      <c r="V152" t="s">
        <v>17</v>
      </c>
      <c r="W152" s="1">
        <v>10</v>
      </c>
      <c r="X152">
        <v>55</v>
      </c>
      <c r="Y152" s="1">
        <v>550</v>
      </c>
      <c r="Z152" s="1">
        <v>55</v>
      </c>
      <c r="AA152">
        <f>DAY(TableauSource[[#This Row],[Date Cdme]])</f>
        <v>17</v>
      </c>
    </row>
    <row r="153" spans="1:27" x14ac:dyDescent="0.3">
      <c r="A153" s="3">
        <v>1020</v>
      </c>
      <c r="B153" s="12">
        <v>44207</v>
      </c>
      <c r="C153" s="3">
        <v>11</v>
      </c>
      <c r="D153" t="s">
        <v>89</v>
      </c>
      <c r="E153" t="s">
        <v>86</v>
      </c>
      <c r="F153" t="s">
        <v>87</v>
      </c>
      <c r="G153" t="s">
        <v>88</v>
      </c>
      <c r="H153">
        <v>99999</v>
      </c>
      <c r="I153" t="s">
        <v>197</v>
      </c>
      <c r="J153" t="s">
        <v>125</v>
      </c>
      <c r="K153" t="s">
        <v>136</v>
      </c>
      <c r="L153" s="6"/>
      <c r="M153" t="s">
        <v>39</v>
      </c>
      <c r="N153" t="s">
        <v>85</v>
      </c>
      <c r="O153" t="s">
        <v>86</v>
      </c>
      <c r="P153" t="s">
        <v>87</v>
      </c>
      <c r="Q153" t="s">
        <v>88</v>
      </c>
      <c r="R153">
        <v>99999</v>
      </c>
      <c r="S153" t="s">
        <v>137</v>
      </c>
      <c r="U153" t="s">
        <v>16</v>
      </c>
      <c r="V153" t="s">
        <v>17</v>
      </c>
      <c r="W153" s="1">
        <v>3.5</v>
      </c>
      <c r="X153">
        <v>81</v>
      </c>
      <c r="Y153" s="1">
        <v>283.5</v>
      </c>
      <c r="Z153" s="1">
        <v>27.499500000000001</v>
      </c>
      <c r="AA153">
        <f>DAY(TableauSource[[#This Row],[Date Cdme]])</f>
        <v>11</v>
      </c>
    </row>
    <row r="154" spans="1:27" x14ac:dyDescent="0.3">
      <c r="A154" s="3">
        <v>1176</v>
      </c>
      <c r="B154" s="12">
        <v>44348</v>
      </c>
      <c r="C154" s="3">
        <v>1</v>
      </c>
      <c r="D154" t="s">
        <v>94</v>
      </c>
      <c r="E154" t="s">
        <v>91</v>
      </c>
      <c r="F154" t="s">
        <v>92</v>
      </c>
      <c r="G154" t="s">
        <v>93</v>
      </c>
      <c r="H154">
        <v>99999</v>
      </c>
      <c r="I154" t="s">
        <v>193</v>
      </c>
      <c r="J154" t="s">
        <v>80</v>
      </c>
      <c r="K154" t="s">
        <v>135</v>
      </c>
      <c r="L154" s="6"/>
      <c r="M154" t="s">
        <v>39</v>
      </c>
      <c r="N154" t="s">
        <v>90</v>
      </c>
      <c r="O154" t="s">
        <v>91</v>
      </c>
      <c r="P154" t="s">
        <v>92</v>
      </c>
      <c r="Q154" t="s">
        <v>93</v>
      </c>
      <c r="R154">
        <v>99999</v>
      </c>
      <c r="S154" t="s">
        <v>137</v>
      </c>
      <c r="U154" t="s">
        <v>95</v>
      </c>
      <c r="V154" t="s">
        <v>96</v>
      </c>
      <c r="W154" s="1">
        <v>18.399999999999999</v>
      </c>
      <c r="X154">
        <v>71</v>
      </c>
      <c r="Y154" s="1">
        <v>1306.3999999999999</v>
      </c>
      <c r="Z154" s="1">
        <v>137.172</v>
      </c>
      <c r="AA154">
        <f>DAY(TableauSource[[#This Row],[Date Cdme]])</f>
        <v>1</v>
      </c>
    </row>
    <row r="155" spans="1:27" x14ac:dyDescent="0.3">
      <c r="A155" s="3">
        <v>1021</v>
      </c>
      <c r="B155" s="12">
        <v>44207</v>
      </c>
      <c r="C155" s="3">
        <v>11</v>
      </c>
      <c r="D155" t="s">
        <v>89</v>
      </c>
      <c r="E155" t="s">
        <v>86</v>
      </c>
      <c r="F155" t="s">
        <v>87</v>
      </c>
      <c r="G155" t="s">
        <v>88</v>
      </c>
      <c r="H155">
        <v>99999</v>
      </c>
      <c r="I155" t="s">
        <v>197</v>
      </c>
      <c r="J155" t="s">
        <v>125</v>
      </c>
      <c r="K155" t="s">
        <v>136</v>
      </c>
      <c r="L155" s="6"/>
      <c r="M155" t="s">
        <v>39</v>
      </c>
      <c r="N155" t="s">
        <v>85</v>
      </c>
      <c r="O155" t="s">
        <v>86</v>
      </c>
      <c r="P155" t="s">
        <v>87</v>
      </c>
      <c r="Q155" t="s">
        <v>88</v>
      </c>
      <c r="R155">
        <v>99999</v>
      </c>
      <c r="S155" t="s">
        <v>137</v>
      </c>
      <c r="U155" t="s">
        <v>74</v>
      </c>
      <c r="V155" t="s">
        <v>15</v>
      </c>
      <c r="W155" s="1">
        <v>2.99</v>
      </c>
      <c r="X155">
        <v>49</v>
      </c>
      <c r="Y155" s="1">
        <v>146.51000000000002</v>
      </c>
      <c r="Z155" s="1">
        <v>15.090530000000005</v>
      </c>
      <c r="AA155">
        <f>DAY(TableauSource[[#This Row],[Date Cdme]])</f>
        <v>11</v>
      </c>
    </row>
    <row r="156" spans="1:27" x14ac:dyDescent="0.3">
      <c r="A156" s="3">
        <v>1178</v>
      </c>
      <c r="B156" s="12">
        <v>44356</v>
      </c>
      <c r="C156" s="3">
        <v>9</v>
      </c>
      <c r="D156" t="s">
        <v>101</v>
      </c>
      <c r="E156" t="s">
        <v>98</v>
      </c>
      <c r="F156" t="s">
        <v>99</v>
      </c>
      <c r="G156" t="s">
        <v>100</v>
      </c>
      <c r="H156">
        <v>99999</v>
      </c>
      <c r="I156" t="s">
        <v>196</v>
      </c>
      <c r="J156" t="s">
        <v>102</v>
      </c>
      <c r="K156" t="s">
        <v>133</v>
      </c>
      <c r="L156" s="6">
        <v>41801</v>
      </c>
      <c r="M156" t="s">
        <v>24</v>
      </c>
      <c r="N156" t="s">
        <v>97</v>
      </c>
      <c r="O156" t="s">
        <v>98</v>
      </c>
      <c r="P156" t="s">
        <v>99</v>
      </c>
      <c r="Q156" t="s">
        <v>100</v>
      </c>
      <c r="R156">
        <v>99999</v>
      </c>
      <c r="S156" t="s">
        <v>137</v>
      </c>
      <c r="T156" t="s">
        <v>152</v>
      </c>
      <c r="U156" t="s">
        <v>54</v>
      </c>
      <c r="V156" t="s">
        <v>55</v>
      </c>
      <c r="W156" s="1">
        <v>9.65</v>
      </c>
      <c r="X156">
        <v>76</v>
      </c>
      <c r="Y156" s="1">
        <v>733.4</v>
      </c>
      <c r="Z156" s="1">
        <v>72.6066</v>
      </c>
      <c r="AA156">
        <f>DAY(TableauSource[[#This Row],[Date Cdme]])</f>
        <v>9</v>
      </c>
    </row>
    <row r="157" spans="1:27" x14ac:dyDescent="0.3">
      <c r="A157" s="3">
        <v>1179</v>
      </c>
      <c r="B157" s="12">
        <v>44353</v>
      </c>
      <c r="C157" s="3">
        <v>6</v>
      </c>
      <c r="D157" t="s">
        <v>60</v>
      </c>
      <c r="E157" t="s">
        <v>57</v>
      </c>
      <c r="F157" t="s">
        <v>58</v>
      </c>
      <c r="G157" t="s">
        <v>59</v>
      </c>
      <c r="H157">
        <v>99999</v>
      </c>
      <c r="I157" t="s">
        <v>198</v>
      </c>
      <c r="J157" t="s">
        <v>38</v>
      </c>
      <c r="K157" t="s">
        <v>135</v>
      </c>
      <c r="L157" s="6">
        <v>41798</v>
      </c>
      <c r="M157" t="s">
        <v>13</v>
      </c>
      <c r="N157" t="s">
        <v>56</v>
      </c>
      <c r="O157" t="s">
        <v>57</v>
      </c>
      <c r="P157" t="s">
        <v>58</v>
      </c>
      <c r="Q157" t="s">
        <v>59</v>
      </c>
      <c r="R157">
        <v>99999</v>
      </c>
      <c r="S157" t="s">
        <v>137</v>
      </c>
      <c r="T157" t="s">
        <v>153</v>
      </c>
      <c r="U157" t="s">
        <v>47</v>
      </c>
      <c r="V157" t="s">
        <v>48</v>
      </c>
      <c r="W157" s="1">
        <v>12.75</v>
      </c>
      <c r="X157">
        <v>96</v>
      </c>
      <c r="Y157" s="1">
        <v>1224</v>
      </c>
      <c r="Z157" s="1">
        <v>123.62400000000001</v>
      </c>
      <c r="AA157">
        <f>DAY(TableauSource[[#This Row],[Date Cdme]])</f>
        <v>6</v>
      </c>
    </row>
    <row r="158" spans="1:27" x14ac:dyDescent="0.3">
      <c r="A158" s="3">
        <v>1180</v>
      </c>
      <c r="B158" s="12">
        <v>44355</v>
      </c>
      <c r="C158" s="3">
        <v>8</v>
      </c>
      <c r="D158" t="s">
        <v>37</v>
      </c>
      <c r="E158" t="s">
        <v>34</v>
      </c>
      <c r="F158" t="s">
        <v>35</v>
      </c>
      <c r="G158" t="s">
        <v>36</v>
      </c>
      <c r="H158">
        <v>99999</v>
      </c>
      <c r="I158" t="s">
        <v>192</v>
      </c>
      <c r="J158" t="s">
        <v>80</v>
      </c>
      <c r="K158" t="s">
        <v>135</v>
      </c>
      <c r="L158" s="6">
        <v>41800</v>
      </c>
      <c r="M158" t="s">
        <v>13</v>
      </c>
      <c r="N158" t="s">
        <v>33</v>
      </c>
      <c r="O158" t="s">
        <v>34</v>
      </c>
      <c r="P158" t="s">
        <v>35</v>
      </c>
      <c r="Q158" t="s">
        <v>36</v>
      </c>
      <c r="R158">
        <v>99999</v>
      </c>
      <c r="S158" t="s">
        <v>137</v>
      </c>
      <c r="T158" t="s">
        <v>152</v>
      </c>
      <c r="U158" t="s">
        <v>47</v>
      </c>
      <c r="V158" t="s">
        <v>48</v>
      </c>
      <c r="W158" s="1">
        <v>12.75</v>
      </c>
      <c r="X158">
        <v>92</v>
      </c>
      <c r="Y158" s="1">
        <v>1173</v>
      </c>
      <c r="Z158" s="1">
        <v>116.12700000000001</v>
      </c>
      <c r="AA158">
        <f>DAY(TableauSource[[#This Row],[Date Cdme]])</f>
        <v>8</v>
      </c>
    </row>
    <row r="159" spans="1:27" x14ac:dyDescent="0.3">
      <c r="A159" s="3">
        <v>1077</v>
      </c>
      <c r="B159" s="12">
        <v>44265</v>
      </c>
      <c r="C159" s="3">
        <v>10</v>
      </c>
      <c r="D159" t="s">
        <v>73</v>
      </c>
      <c r="E159" t="s">
        <v>70</v>
      </c>
      <c r="F159" t="s">
        <v>71</v>
      </c>
      <c r="G159" t="s">
        <v>72</v>
      </c>
      <c r="H159">
        <v>99999</v>
      </c>
      <c r="I159" t="s">
        <v>187</v>
      </c>
      <c r="J159" t="s">
        <v>61</v>
      </c>
      <c r="K159" t="s">
        <v>134</v>
      </c>
      <c r="L159" s="6"/>
      <c r="M159" t="s">
        <v>24</v>
      </c>
      <c r="N159" t="s">
        <v>69</v>
      </c>
      <c r="O159" t="s">
        <v>70</v>
      </c>
      <c r="P159" t="s">
        <v>71</v>
      </c>
      <c r="Q159" t="s">
        <v>72</v>
      </c>
      <c r="R159">
        <v>99999</v>
      </c>
      <c r="S159" t="s">
        <v>137</v>
      </c>
      <c r="U159" t="s">
        <v>16</v>
      </c>
      <c r="V159" t="s">
        <v>17</v>
      </c>
      <c r="W159" s="1">
        <v>3.5</v>
      </c>
      <c r="X159">
        <v>21</v>
      </c>
      <c r="Y159" s="1">
        <v>73.5</v>
      </c>
      <c r="Z159" s="1">
        <v>7.3500000000000005</v>
      </c>
      <c r="AA159">
        <f>DAY(TableauSource[[#This Row],[Date Cdme]])</f>
        <v>10</v>
      </c>
    </row>
    <row r="160" spans="1:27" x14ac:dyDescent="0.3">
      <c r="A160" s="3">
        <v>1039</v>
      </c>
      <c r="B160" s="12">
        <v>44238</v>
      </c>
      <c r="C160" s="3">
        <v>11</v>
      </c>
      <c r="D160" t="s">
        <v>89</v>
      </c>
      <c r="E160" t="s">
        <v>86</v>
      </c>
      <c r="F160" t="s">
        <v>87</v>
      </c>
      <c r="G160" t="s">
        <v>88</v>
      </c>
      <c r="H160">
        <v>99999</v>
      </c>
      <c r="I160" t="s">
        <v>197</v>
      </c>
      <c r="J160" t="s">
        <v>125</v>
      </c>
      <c r="K160" t="s">
        <v>136</v>
      </c>
      <c r="L160" s="6"/>
      <c r="M160" t="s">
        <v>39</v>
      </c>
      <c r="N160" t="s">
        <v>85</v>
      </c>
      <c r="O160" t="s">
        <v>86</v>
      </c>
      <c r="P160" t="s">
        <v>87</v>
      </c>
      <c r="Q160" t="s">
        <v>88</v>
      </c>
      <c r="R160">
        <v>99999</v>
      </c>
      <c r="S160" t="s">
        <v>137</v>
      </c>
      <c r="U160" t="s">
        <v>62</v>
      </c>
      <c r="V160" t="s">
        <v>63</v>
      </c>
      <c r="W160" s="1">
        <v>40</v>
      </c>
      <c r="X160">
        <v>72</v>
      </c>
      <c r="Y160" s="1">
        <v>2880</v>
      </c>
      <c r="Z160" s="1">
        <v>285.12</v>
      </c>
      <c r="AA160">
        <f>DAY(TableauSource[[#This Row],[Date Cdme]])</f>
        <v>11</v>
      </c>
    </row>
    <row r="161" spans="1:27" x14ac:dyDescent="0.3">
      <c r="A161" s="3">
        <v>1183</v>
      </c>
      <c r="B161" s="12">
        <v>44376</v>
      </c>
      <c r="C161" s="3">
        <v>29</v>
      </c>
      <c r="D161" t="s">
        <v>46</v>
      </c>
      <c r="E161" t="s">
        <v>43</v>
      </c>
      <c r="F161" t="s">
        <v>44</v>
      </c>
      <c r="G161" t="s">
        <v>45</v>
      </c>
      <c r="H161">
        <v>99999</v>
      </c>
      <c r="I161" t="s">
        <v>189</v>
      </c>
      <c r="J161" t="s">
        <v>23</v>
      </c>
      <c r="K161" t="s">
        <v>133</v>
      </c>
      <c r="L161" s="6">
        <v>41821</v>
      </c>
      <c r="M161" t="s">
        <v>13</v>
      </c>
      <c r="N161" t="s">
        <v>42</v>
      </c>
      <c r="O161" t="s">
        <v>43</v>
      </c>
      <c r="P161" t="s">
        <v>44</v>
      </c>
      <c r="Q161" t="s">
        <v>45</v>
      </c>
      <c r="R161">
        <v>99999</v>
      </c>
      <c r="S161" t="s">
        <v>137</v>
      </c>
      <c r="T161" t="s">
        <v>152</v>
      </c>
      <c r="U161" t="s">
        <v>122</v>
      </c>
      <c r="V161" t="s">
        <v>126</v>
      </c>
      <c r="W161" s="1">
        <v>39</v>
      </c>
      <c r="X161">
        <v>98</v>
      </c>
      <c r="Y161" s="1">
        <v>3822</v>
      </c>
      <c r="Z161" s="1">
        <v>397.48800000000006</v>
      </c>
      <c r="AA161">
        <f>DAY(TableauSource[[#This Row],[Date Cdme]])</f>
        <v>29</v>
      </c>
    </row>
    <row r="162" spans="1:27" x14ac:dyDescent="0.3">
      <c r="A162" s="3">
        <v>1184</v>
      </c>
      <c r="B162" s="12">
        <v>44353</v>
      </c>
      <c r="C162" s="3">
        <v>6</v>
      </c>
      <c r="D162" t="s">
        <v>60</v>
      </c>
      <c r="E162" t="s">
        <v>57</v>
      </c>
      <c r="F162" t="s">
        <v>58</v>
      </c>
      <c r="G162" t="s">
        <v>59</v>
      </c>
      <c r="H162">
        <v>99999</v>
      </c>
      <c r="I162" t="s">
        <v>198</v>
      </c>
      <c r="J162" t="s">
        <v>38</v>
      </c>
      <c r="K162" t="s">
        <v>135</v>
      </c>
      <c r="L162" s="6">
        <v>41798</v>
      </c>
      <c r="M162" t="s">
        <v>39</v>
      </c>
      <c r="N162" t="s">
        <v>56</v>
      </c>
      <c r="O162" t="s">
        <v>57</v>
      </c>
      <c r="P162" t="s">
        <v>58</v>
      </c>
      <c r="Q162" t="s">
        <v>59</v>
      </c>
      <c r="R162">
        <v>99999</v>
      </c>
      <c r="S162" t="s">
        <v>137</v>
      </c>
      <c r="T162" t="s">
        <v>152</v>
      </c>
      <c r="U162" t="s">
        <v>25</v>
      </c>
      <c r="V162" t="s">
        <v>17</v>
      </c>
      <c r="W162" s="1">
        <v>30</v>
      </c>
      <c r="X162">
        <v>46</v>
      </c>
      <c r="Y162" s="1">
        <v>1380</v>
      </c>
      <c r="Z162" s="1">
        <v>135.24</v>
      </c>
      <c r="AA162">
        <f>DAY(TableauSource[[#This Row],[Date Cdme]])</f>
        <v>6</v>
      </c>
    </row>
    <row r="163" spans="1:27" x14ac:dyDescent="0.3">
      <c r="A163" s="3">
        <v>1185</v>
      </c>
      <c r="B163" s="12">
        <v>44353</v>
      </c>
      <c r="C163" s="3">
        <v>6</v>
      </c>
      <c r="D163" t="s">
        <v>60</v>
      </c>
      <c r="E163" t="s">
        <v>57</v>
      </c>
      <c r="F163" t="s">
        <v>58</v>
      </c>
      <c r="G163" t="s">
        <v>59</v>
      </c>
      <c r="H163">
        <v>99999</v>
      </c>
      <c r="I163" t="s">
        <v>198</v>
      </c>
      <c r="J163" t="s">
        <v>38</v>
      </c>
      <c r="K163" t="s">
        <v>135</v>
      </c>
      <c r="L163" s="6">
        <v>41798</v>
      </c>
      <c r="M163" t="s">
        <v>39</v>
      </c>
      <c r="N163" t="s">
        <v>56</v>
      </c>
      <c r="O163" t="s">
        <v>57</v>
      </c>
      <c r="P163" t="s">
        <v>58</v>
      </c>
      <c r="Q163" t="s">
        <v>59</v>
      </c>
      <c r="R163">
        <v>99999</v>
      </c>
      <c r="S163" t="s">
        <v>137</v>
      </c>
      <c r="T163" t="s">
        <v>152</v>
      </c>
      <c r="U163" t="s">
        <v>26</v>
      </c>
      <c r="V163" t="s">
        <v>17</v>
      </c>
      <c r="W163" s="1">
        <v>53</v>
      </c>
      <c r="X163">
        <v>14</v>
      </c>
      <c r="Y163" s="1">
        <v>742</v>
      </c>
      <c r="Z163" s="1">
        <v>74.2</v>
      </c>
      <c r="AA163">
        <f>DAY(TableauSource[[#This Row],[Date Cdme]])</f>
        <v>6</v>
      </c>
    </row>
    <row r="164" spans="1:27" x14ac:dyDescent="0.3">
      <c r="A164" s="3">
        <v>1091</v>
      </c>
      <c r="B164" s="12">
        <v>44296</v>
      </c>
      <c r="C164" s="3">
        <v>10</v>
      </c>
      <c r="D164" t="s">
        <v>73</v>
      </c>
      <c r="E164" t="s">
        <v>70</v>
      </c>
      <c r="F164" t="s">
        <v>71</v>
      </c>
      <c r="G164" t="s">
        <v>72</v>
      </c>
      <c r="H164">
        <v>99999</v>
      </c>
      <c r="I164" t="s">
        <v>187</v>
      </c>
      <c r="J164" t="s">
        <v>61</v>
      </c>
      <c r="K164" t="s">
        <v>134</v>
      </c>
      <c r="L164" s="6">
        <v>41741</v>
      </c>
      <c r="M164" t="s">
        <v>13</v>
      </c>
      <c r="N164" t="s">
        <v>69</v>
      </c>
      <c r="O164" t="s">
        <v>70</v>
      </c>
      <c r="P164" t="s">
        <v>71</v>
      </c>
      <c r="Q164" t="s">
        <v>72</v>
      </c>
      <c r="R164">
        <v>99999</v>
      </c>
      <c r="S164" t="s">
        <v>137</v>
      </c>
      <c r="T164" t="s">
        <v>153</v>
      </c>
      <c r="U164" t="s">
        <v>74</v>
      </c>
      <c r="V164" t="s">
        <v>15</v>
      </c>
      <c r="W164" s="1">
        <v>2.99</v>
      </c>
      <c r="X164">
        <v>88</v>
      </c>
      <c r="Y164" s="1">
        <v>263.12</v>
      </c>
      <c r="Z164" s="1">
        <v>26.04888</v>
      </c>
      <c r="AA164">
        <f>DAY(TableauSource[[#This Row],[Date Cdme]])</f>
        <v>10</v>
      </c>
    </row>
    <row r="165" spans="1:27" x14ac:dyDescent="0.3">
      <c r="A165" s="3">
        <v>1187</v>
      </c>
      <c r="B165" s="12">
        <v>44350</v>
      </c>
      <c r="C165" s="3">
        <v>3</v>
      </c>
      <c r="D165" t="s">
        <v>53</v>
      </c>
      <c r="E165" t="s">
        <v>50</v>
      </c>
      <c r="F165" t="s">
        <v>51</v>
      </c>
      <c r="G165" t="s">
        <v>52</v>
      </c>
      <c r="H165">
        <v>99999</v>
      </c>
      <c r="I165" t="s">
        <v>194</v>
      </c>
      <c r="J165" t="s">
        <v>30</v>
      </c>
      <c r="K165" t="s">
        <v>133</v>
      </c>
      <c r="L165" s="6"/>
      <c r="N165" t="s">
        <v>49</v>
      </c>
      <c r="O165" t="s">
        <v>50</v>
      </c>
      <c r="P165" t="s">
        <v>51</v>
      </c>
      <c r="Q165" t="s">
        <v>52</v>
      </c>
      <c r="R165">
        <v>99999</v>
      </c>
      <c r="S165" t="s">
        <v>137</v>
      </c>
      <c r="U165" t="s">
        <v>74</v>
      </c>
      <c r="V165" t="s">
        <v>15</v>
      </c>
      <c r="W165" s="1">
        <v>2.99</v>
      </c>
      <c r="X165">
        <v>88</v>
      </c>
      <c r="Y165" s="1">
        <v>263.12</v>
      </c>
      <c r="Z165" s="1">
        <v>25.522639999999999</v>
      </c>
      <c r="AA165">
        <f>DAY(TableauSource[[#This Row],[Date Cdme]])</f>
        <v>3</v>
      </c>
    </row>
    <row r="166" spans="1:27" x14ac:dyDescent="0.3">
      <c r="A166" s="3">
        <v>1188</v>
      </c>
      <c r="B166" s="12">
        <v>44378</v>
      </c>
      <c r="C166" s="3">
        <v>1</v>
      </c>
      <c r="D166" t="s">
        <v>94</v>
      </c>
      <c r="E166" t="s">
        <v>91</v>
      </c>
      <c r="F166" t="s">
        <v>92</v>
      </c>
      <c r="G166" t="s">
        <v>93</v>
      </c>
      <c r="H166">
        <v>99999</v>
      </c>
      <c r="I166" t="s">
        <v>193</v>
      </c>
      <c r="J166" t="s">
        <v>80</v>
      </c>
      <c r="K166" t="s">
        <v>135</v>
      </c>
      <c r="L166" s="6"/>
      <c r="N166" t="s">
        <v>90</v>
      </c>
      <c r="O166" t="s">
        <v>91</v>
      </c>
      <c r="P166" t="s">
        <v>92</v>
      </c>
      <c r="Q166" t="s">
        <v>93</v>
      </c>
      <c r="R166">
        <v>99999</v>
      </c>
      <c r="S166" t="s">
        <v>137</v>
      </c>
      <c r="U166" t="s">
        <v>74</v>
      </c>
      <c r="V166" t="s">
        <v>15</v>
      </c>
      <c r="W166" s="1">
        <v>2.99</v>
      </c>
      <c r="X166">
        <v>81</v>
      </c>
      <c r="Y166" s="1">
        <v>242.19000000000003</v>
      </c>
      <c r="Z166" s="1">
        <v>23.976810000000004</v>
      </c>
      <c r="AA166">
        <f>DAY(TableauSource[[#This Row],[Date Cdme]])</f>
        <v>1</v>
      </c>
    </row>
    <row r="167" spans="1:27" x14ac:dyDescent="0.3">
      <c r="A167" s="3">
        <v>1078</v>
      </c>
      <c r="B167" s="12">
        <v>44266</v>
      </c>
      <c r="C167" s="3">
        <v>11</v>
      </c>
      <c r="D167" t="s">
        <v>89</v>
      </c>
      <c r="E167" t="s">
        <v>86</v>
      </c>
      <c r="F167" t="s">
        <v>87</v>
      </c>
      <c r="G167" t="s">
        <v>88</v>
      </c>
      <c r="H167">
        <v>99999</v>
      </c>
      <c r="I167" t="s">
        <v>197</v>
      </c>
      <c r="J167" t="s">
        <v>125</v>
      </c>
      <c r="K167" t="s">
        <v>136</v>
      </c>
      <c r="L167" s="6"/>
      <c r="M167" t="s">
        <v>39</v>
      </c>
      <c r="N167" t="s">
        <v>85</v>
      </c>
      <c r="O167" t="s">
        <v>86</v>
      </c>
      <c r="P167" t="s">
        <v>87</v>
      </c>
      <c r="Q167" t="s">
        <v>88</v>
      </c>
      <c r="R167">
        <v>99999</v>
      </c>
      <c r="S167" t="s">
        <v>137</v>
      </c>
      <c r="U167" t="s">
        <v>62</v>
      </c>
      <c r="V167" t="s">
        <v>63</v>
      </c>
      <c r="W167" s="1">
        <v>40</v>
      </c>
      <c r="X167">
        <v>67</v>
      </c>
      <c r="Y167" s="1">
        <v>2680</v>
      </c>
      <c r="Z167" s="1">
        <v>270.68</v>
      </c>
      <c r="AA167">
        <f>DAY(TableauSource[[#This Row],[Date Cdme]])</f>
        <v>11</v>
      </c>
    </row>
    <row r="168" spans="1:27" x14ac:dyDescent="0.3">
      <c r="A168" s="3">
        <v>1096</v>
      </c>
      <c r="B168" s="12">
        <v>44297</v>
      </c>
      <c r="C168" s="3">
        <v>11</v>
      </c>
      <c r="D168" t="s">
        <v>89</v>
      </c>
      <c r="E168" t="s">
        <v>86</v>
      </c>
      <c r="F168" t="s">
        <v>87</v>
      </c>
      <c r="G168" t="s">
        <v>88</v>
      </c>
      <c r="H168">
        <v>99999</v>
      </c>
      <c r="I168" t="s">
        <v>197</v>
      </c>
      <c r="J168" t="s">
        <v>125</v>
      </c>
      <c r="K168" t="s">
        <v>136</v>
      </c>
      <c r="L168" s="6"/>
      <c r="M168" t="s">
        <v>39</v>
      </c>
      <c r="N168" t="s">
        <v>85</v>
      </c>
      <c r="O168" t="s">
        <v>86</v>
      </c>
      <c r="P168" t="s">
        <v>87</v>
      </c>
      <c r="Q168" t="s">
        <v>88</v>
      </c>
      <c r="R168">
        <v>99999</v>
      </c>
      <c r="S168" t="s">
        <v>137</v>
      </c>
      <c r="U168" t="s">
        <v>16</v>
      </c>
      <c r="V168" t="s">
        <v>17</v>
      </c>
      <c r="W168" s="1">
        <v>3.5</v>
      </c>
      <c r="X168">
        <v>71</v>
      </c>
      <c r="Y168" s="1">
        <v>248.5</v>
      </c>
      <c r="Z168" s="1">
        <v>24.104500000000002</v>
      </c>
      <c r="AA168">
        <f>DAY(TableauSource[[#This Row],[Date Cdme]])</f>
        <v>11</v>
      </c>
    </row>
    <row r="169" spans="1:27" x14ac:dyDescent="0.3">
      <c r="A169" s="3">
        <v>1191</v>
      </c>
      <c r="B169" s="12">
        <v>44386</v>
      </c>
      <c r="C169" s="3">
        <v>9</v>
      </c>
      <c r="D169" t="s">
        <v>101</v>
      </c>
      <c r="E169" t="s">
        <v>98</v>
      </c>
      <c r="F169" t="s">
        <v>99</v>
      </c>
      <c r="G169" t="s">
        <v>100</v>
      </c>
      <c r="H169">
        <v>99999</v>
      </c>
      <c r="I169" t="s">
        <v>196</v>
      </c>
      <c r="J169" t="s">
        <v>102</v>
      </c>
      <c r="K169" t="s">
        <v>133</v>
      </c>
      <c r="L169" s="6">
        <v>41831</v>
      </c>
      <c r="M169" t="s">
        <v>24</v>
      </c>
      <c r="N169" t="s">
        <v>97</v>
      </c>
      <c r="O169" t="s">
        <v>98</v>
      </c>
      <c r="P169" t="s">
        <v>99</v>
      </c>
      <c r="Q169" t="s">
        <v>100</v>
      </c>
      <c r="R169">
        <v>99999</v>
      </c>
      <c r="S169" t="s">
        <v>137</v>
      </c>
      <c r="T169" t="s">
        <v>152</v>
      </c>
      <c r="U169" t="s">
        <v>103</v>
      </c>
      <c r="V169" t="s">
        <v>104</v>
      </c>
      <c r="W169" s="1">
        <v>19.5</v>
      </c>
      <c r="X169">
        <v>61</v>
      </c>
      <c r="Y169" s="1">
        <v>1189.5</v>
      </c>
      <c r="Z169" s="1">
        <v>123.70800000000001</v>
      </c>
      <c r="AA169">
        <f>DAY(TableauSource[[#This Row],[Date Cdme]])</f>
        <v>9</v>
      </c>
    </row>
    <row r="170" spans="1:27" x14ac:dyDescent="0.3">
      <c r="A170" s="3">
        <v>1192</v>
      </c>
      <c r="B170" s="12">
        <v>44386</v>
      </c>
      <c r="C170" s="3">
        <v>9</v>
      </c>
      <c r="D170" t="s">
        <v>101</v>
      </c>
      <c r="E170" t="s">
        <v>98</v>
      </c>
      <c r="F170" t="s">
        <v>99</v>
      </c>
      <c r="G170" t="s">
        <v>100</v>
      </c>
      <c r="H170">
        <v>99999</v>
      </c>
      <c r="I170" t="s">
        <v>196</v>
      </c>
      <c r="J170" t="s">
        <v>102</v>
      </c>
      <c r="K170" t="s">
        <v>133</v>
      </c>
      <c r="L170" s="6">
        <v>41831</v>
      </c>
      <c r="M170" t="s">
        <v>24</v>
      </c>
      <c r="N170" t="s">
        <v>97</v>
      </c>
      <c r="O170" t="s">
        <v>98</v>
      </c>
      <c r="P170" t="s">
        <v>99</v>
      </c>
      <c r="Q170" t="s">
        <v>100</v>
      </c>
      <c r="R170">
        <v>99999</v>
      </c>
      <c r="S170" t="s">
        <v>137</v>
      </c>
      <c r="T170" t="s">
        <v>152</v>
      </c>
      <c r="U170" t="s">
        <v>105</v>
      </c>
      <c r="V170" t="s">
        <v>106</v>
      </c>
      <c r="W170" s="1">
        <v>34.799999999999997</v>
      </c>
      <c r="X170">
        <v>27</v>
      </c>
      <c r="Y170" s="1">
        <v>939.59999999999991</v>
      </c>
      <c r="Z170" s="1">
        <v>95.839199999999991</v>
      </c>
      <c r="AA170">
        <f>DAY(TableauSource[[#This Row],[Date Cdme]])</f>
        <v>9</v>
      </c>
    </row>
    <row r="171" spans="1:27" x14ac:dyDescent="0.3">
      <c r="A171" s="3">
        <v>1193</v>
      </c>
      <c r="B171" s="12">
        <v>44383</v>
      </c>
      <c r="C171" s="3">
        <v>6</v>
      </c>
      <c r="D171" t="s">
        <v>60</v>
      </c>
      <c r="E171" t="s">
        <v>57</v>
      </c>
      <c r="F171" t="s">
        <v>58</v>
      </c>
      <c r="G171" t="s">
        <v>59</v>
      </c>
      <c r="H171">
        <v>99999</v>
      </c>
      <c r="I171" t="s">
        <v>198</v>
      </c>
      <c r="J171" t="s">
        <v>38</v>
      </c>
      <c r="K171" t="s">
        <v>135</v>
      </c>
      <c r="L171" s="6">
        <v>41828</v>
      </c>
      <c r="M171" t="s">
        <v>13</v>
      </c>
      <c r="N171" t="s">
        <v>56</v>
      </c>
      <c r="O171" t="s">
        <v>57</v>
      </c>
      <c r="P171" t="s">
        <v>58</v>
      </c>
      <c r="Q171" t="s">
        <v>59</v>
      </c>
      <c r="R171">
        <v>99999</v>
      </c>
      <c r="S171" t="s">
        <v>137</v>
      </c>
      <c r="T171" t="s">
        <v>153</v>
      </c>
      <c r="U171" t="s">
        <v>14</v>
      </c>
      <c r="V171" t="s">
        <v>15</v>
      </c>
      <c r="W171" s="1">
        <v>14</v>
      </c>
      <c r="X171">
        <v>84</v>
      </c>
      <c r="Y171" s="1">
        <v>1176</v>
      </c>
      <c r="Z171" s="1">
        <v>118.77600000000001</v>
      </c>
      <c r="AA171">
        <f>DAY(TableauSource[[#This Row],[Date Cdme]])</f>
        <v>6</v>
      </c>
    </row>
    <row r="172" spans="1:27" x14ac:dyDescent="0.3">
      <c r="A172" s="3">
        <v>1194</v>
      </c>
      <c r="B172" s="12">
        <v>44385</v>
      </c>
      <c r="C172" s="3">
        <v>8</v>
      </c>
      <c r="D172" t="s">
        <v>37</v>
      </c>
      <c r="E172" t="s">
        <v>34</v>
      </c>
      <c r="F172" t="s">
        <v>35</v>
      </c>
      <c r="G172" t="s">
        <v>36</v>
      </c>
      <c r="H172">
        <v>99999</v>
      </c>
      <c r="I172" t="s">
        <v>192</v>
      </c>
      <c r="J172" t="s">
        <v>80</v>
      </c>
      <c r="K172" t="s">
        <v>135</v>
      </c>
      <c r="L172" s="6">
        <v>41830</v>
      </c>
      <c r="M172" t="s">
        <v>13</v>
      </c>
      <c r="N172" t="s">
        <v>33</v>
      </c>
      <c r="O172" t="s">
        <v>34</v>
      </c>
      <c r="P172" t="s">
        <v>35</v>
      </c>
      <c r="Q172" t="s">
        <v>36</v>
      </c>
      <c r="R172">
        <v>99999</v>
      </c>
      <c r="S172" t="s">
        <v>137</v>
      </c>
      <c r="T172" t="s">
        <v>152</v>
      </c>
      <c r="U172" t="s">
        <v>62</v>
      </c>
      <c r="V172" t="s">
        <v>63</v>
      </c>
      <c r="W172" s="1">
        <v>40</v>
      </c>
      <c r="X172">
        <v>91</v>
      </c>
      <c r="Y172" s="1">
        <v>3640</v>
      </c>
      <c r="Z172" s="1">
        <v>360.36</v>
      </c>
      <c r="AA172">
        <f>DAY(TableauSource[[#This Row],[Date Cdme]])</f>
        <v>8</v>
      </c>
    </row>
    <row r="173" spans="1:27" x14ac:dyDescent="0.3">
      <c r="A173" s="3">
        <v>1195</v>
      </c>
      <c r="B173" s="12">
        <v>44385</v>
      </c>
      <c r="C173" s="3">
        <v>8</v>
      </c>
      <c r="D173" t="s">
        <v>37</v>
      </c>
      <c r="E173" t="s">
        <v>34</v>
      </c>
      <c r="F173" t="s">
        <v>35</v>
      </c>
      <c r="G173" t="s">
        <v>36</v>
      </c>
      <c r="H173">
        <v>99999</v>
      </c>
      <c r="I173" t="s">
        <v>192</v>
      </c>
      <c r="J173" t="s">
        <v>80</v>
      </c>
      <c r="K173" t="s">
        <v>135</v>
      </c>
      <c r="L173" s="6">
        <v>41830</v>
      </c>
      <c r="M173" t="s">
        <v>13</v>
      </c>
      <c r="N173" t="s">
        <v>33</v>
      </c>
      <c r="O173" t="s">
        <v>34</v>
      </c>
      <c r="P173" t="s">
        <v>35</v>
      </c>
      <c r="Q173" t="s">
        <v>36</v>
      </c>
      <c r="R173">
        <v>99999</v>
      </c>
      <c r="S173" t="s">
        <v>137</v>
      </c>
      <c r="T173" t="s">
        <v>152</v>
      </c>
      <c r="U173" t="s">
        <v>40</v>
      </c>
      <c r="V173" t="s">
        <v>41</v>
      </c>
      <c r="W173" s="1">
        <v>9.1999999999999993</v>
      </c>
      <c r="X173">
        <v>36</v>
      </c>
      <c r="Y173" s="1">
        <v>331.2</v>
      </c>
      <c r="Z173" s="1">
        <v>34.444800000000001</v>
      </c>
      <c r="AA173">
        <f>DAY(TableauSource[[#This Row],[Date Cdme]])</f>
        <v>8</v>
      </c>
    </row>
    <row r="174" spans="1:27" x14ac:dyDescent="0.3">
      <c r="A174" s="3">
        <v>1093</v>
      </c>
      <c r="B174" s="12">
        <v>44296</v>
      </c>
      <c r="C174" s="3">
        <v>10</v>
      </c>
      <c r="D174" t="s">
        <v>73</v>
      </c>
      <c r="E174" t="s">
        <v>70</v>
      </c>
      <c r="F174" t="s">
        <v>71</v>
      </c>
      <c r="G174" t="s">
        <v>72</v>
      </c>
      <c r="H174">
        <v>99999</v>
      </c>
      <c r="I174" t="s">
        <v>187</v>
      </c>
      <c r="J174" t="s">
        <v>61</v>
      </c>
      <c r="K174" t="s">
        <v>134</v>
      </c>
      <c r="L174" s="6">
        <v>41741</v>
      </c>
      <c r="M174" t="s">
        <v>24</v>
      </c>
      <c r="N174" t="s">
        <v>69</v>
      </c>
      <c r="O174" t="s">
        <v>70</v>
      </c>
      <c r="P174" t="s">
        <v>71</v>
      </c>
      <c r="Q174" t="s">
        <v>72</v>
      </c>
      <c r="R174">
        <v>99999</v>
      </c>
      <c r="S174" t="s">
        <v>137</v>
      </c>
      <c r="U174" t="s">
        <v>81</v>
      </c>
      <c r="V174" t="s">
        <v>82</v>
      </c>
      <c r="W174" s="1">
        <v>25</v>
      </c>
      <c r="X174">
        <v>27</v>
      </c>
      <c r="Y174" s="1">
        <v>675</v>
      </c>
      <c r="Z174" s="1">
        <v>68.849999999999994</v>
      </c>
      <c r="AA174">
        <f>DAY(TableauSource[[#This Row],[Date Cdme]])</f>
        <v>10</v>
      </c>
    </row>
    <row r="175" spans="1:27" x14ac:dyDescent="0.3">
      <c r="A175" s="3">
        <v>1097</v>
      </c>
      <c r="B175" s="12">
        <v>44305</v>
      </c>
      <c r="C175" s="3">
        <v>11</v>
      </c>
      <c r="D175" t="s">
        <v>89</v>
      </c>
      <c r="E175" t="s">
        <v>86</v>
      </c>
      <c r="F175" t="s">
        <v>87</v>
      </c>
      <c r="G175" t="s">
        <v>88</v>
      </c>
      <c r="H175">
        <v>99999</v>
      </c>
      <c r="I175" t="s">
        <v>197</v>
      </c>
      <c r="J175" t="s">
        <v>125</v>
      </c>
      <c r="K175" t="s">
        <v>136</v>
      </c>
      <c r="L175" s="6"/>
      <c r="M175" t="s">
        <v>39</v>
      </c>
      <c r="N175" t="s">
        <v>85</v>
      </c>
      <c r="O175" t="s">
        <v>86</v>
      </c>
      <c r="P175" t="s">
        <v>87</v>
      </c>
      <c r="Q175" t="s">
        <v>88</v>
      </c>
      <c r="R175">
        <v>99999</v>
      </c>
      <c r="S175" t="s">
        <v>137</v>
      </c>
      <c r="U175" t="s">
        <v>74</v>
      </c>
      <c r="V175" t="s">
        <v>15</v>
      </c>
      <c r="W175" s="1">
        <v>2.99</v>
      </c>
      <c r="X175">
        <v>88</v>
      </c>
      <c r="Y175" s="1">
        <v>263.12</v>
      </c>
      <c r="Z175" s="1">
        <v>26.04888</v>
      </c>
      <c r="AA175">
        <f>DAY(TableauSource[[#This Row],[Date Cdme]])</f>
        <v>19</v>
      </c>
    </row>
    <row r="176" spans="1:27" x14ac:dyDescent="0.3">
      <c r="A176" s="3">
        <v>1109</v>
      </c>
      <c r="B176" s="12">
        <v>44327</v>
      </c>
      <c r="C176" s="3">
        <v>11</v>
      </c>
      <c r="D176" t="s">
        <v>89</v>
      </c>
      <c r="E176" t="s">
        <v>86</v>
      </c>
      <c r="F176" t="s">
        <v>87</v>
      </c>
      <c r="G176" t="s">
        <v>88</v>
      </c>
      <c r="H176">
        <v>99999</v>
      </c>
      <c r="I176" t="s">
        <v>197</v>
      </c>
      <c r="J176" t="s">
        <v>125</v>
      </c>
      <c r="K176" t="s">
        <v>136</v>
      </c>
      <c r="L176" s="6"/>
      <c r="M176" t="s">
        <v>39</v>
      </c>
      <c r="N176" t="s">
        <v>85</v>
      </c>
      <c r="O176" t="s">
        <v>86</v>
      </c>
      <c r="P176" t="s">
        <v>87</v>
      </c>
      <c r="Q176" t="s">
        <v>88</v>
      </c>
      <c r="R176">
        <v>99999</v>
      </c>
      <c r="S176" t="s">
        <v>137</v>
      </c>
      <c r="U176" t="s">
        <v>16</v>
      </c>
      <c r="V176" t="s">
        <v>17</v>
      </c>
      <c r="W176" s="1">
        <v>3.5</v>
      </c>
      <c r="X176">
        <v>44</v>
      </c>
      <c r="Y176" s="1">
        <v>154</v>
      </c>
      <c r="Z176" s="1">
        <v>15.246</v>
      </c>
      <c r="AA176">
        <f>DAY(TableauSource[[#This Row],[Date Cdme]])</f>
        <v>11</v>
      </c>
    </row>
    <row r="177" spans="1:27" x14ac:dyDescent="0.3">
      <c r="A177" s="3">
        <v>1110</v>
      </c>
      <c r="B177" s="12">
        <v>44336</v>
      </c>
      <c r="C177" s="3">
        <v>11</v>
      </c>
      <c r="D177" t="s">
        <v>89</v>
      </c>
      <c r="E177" t="s">
        <v>86</v>
      </c>
      <c r="F177" t="s">
        <v>87</v>
      </c>
      <c r="G177" t="s">
        <v>88</v>
      </c>
      <c r="H177">
        <v>99999</v>
      </c>
      <c r="I177" t="s">
        <v>197</v>
      </c>
      <c r="J177" t="s">
        <v>125</v>
      </c>
      <c r="K177" t="s">
        <v>136</v>
      </c>
      <c r="L177" s="6"/>
      <c r="M177" t="s">
        <v>39</v>
      </c>
      <c r="N177" t="s">
        <v>85</v>
      </c>
      <c r="O177" t="s">
        <v>86</v>
      </c>
      <c r="P177" t="s">
        <v>87</v>
      </c>
      <c r="Q177" t="s">
        <v>88</v>
      </c>
      <c r="R177">
        <v>99999</v>
      </c>
      <c r="S177" t="s">
        <v>137</v>
      </c>
      <c r="U177" t="s">
        <v>74</v>
      </c>
      <c r="V177" t="s">
        <v>15</v>
      </c>
      <c r="W177" s="1">
        <v>2.99</v>
      </c>
      <c r="X177">
        <v>77</v>
      </c>
      <c r="Y177" s="1">
        <v>230.23000000000002</v>
      </c>
      <c r="Z177" s="1">
        <v>23.023000000000003</v>
      </c>
      <c r="AA177">
        <f>DAY(TableauSource[[#This Row],[Date Cdme]])</f>
        <v>20</v>
      </c>
    </row>
    <row r="178" spans="1:27" x14ac:dyDescent="0.3">
      <c r="A178" s="3">
        <v>1200</v>
      </c>
      <c r="B178" s="12">
        <v>44406</v>
      </c>
      <c r="C178" s="3">
        <v>29</v>
      </c>
      <c r="D178" t="s">
        <v>46</v>
      </c>
      <c r="E178" t="s">
        <v>43</v>
      </c>
      <c r="F178" t="s">
        <v>44</v>
      </c>
      <c r="G178" t="s">
        <v>45</v>
      </c>
      <c r="H178">
        <v>99999</v>
      </c>
      <c r="I178" t="s">
        <v>189</v>
      </c>
      <c r="J178" t="s">
        <v>23</v>
      </c>
      <c r="K178" t="s">
        <v>133</v>
      </c>
      <c r="L178" s="6">
        <v>41851</v>
      </c>
      <c r="M178" t="s">
        <v>13</v>
      </c>
      <c r="N178" t="s">
        <v>42</v>
      </c>
      <c r="O178" t="s">
        <v>43</v>
      </c>
      <c r="P178" t="s">
        <v>44</v>
      </c>
      <c r="Q178" t="s">
        <v>45</v>
      </c>
      <c r="R178">
        <v>99999</v>
      </c>
      <c r="S178" t="s">
        <v>137</v>
      </c>
      <c r="T178" t="s">
        <v>152</v>
      </c>
      <c r="U178" t="s">
        <v>14</v>
      </c>
      <c r="V178" t="s">
        <v>15</v>
      </c>
      <c r="W178" s="1">
        <v>14</v>
      </c>
      <c r="X178">
        <v>23</v>
      </c>
      <c r="Y178" s="1">
        <v>322</v>
      </c>
      <c r="Z178" s="1">
        <v>30.912000000000003</v>
      </c>
      <c r="AA178">
        <f>DAY(TableauSource[[#This Row],[Date Cdme]])</f>
        <v>29</v>
      </c>
    </row>
    <row r="179" spans="1:27" x14ac:dyDescent="0.3">
      <c r="A179" s="3">
        <v>1201</v>
      </c>
      <c r="B179" s="12">
        <v>44383</v>
      </c>
      <c r="C179" s="3">
        <v>6</v>
      </c>
      <c r="D179" t="s">
        <v>60</v>
      </c>
      <c r="E179" t="s">
        <v>57</v>
      </c>
      <c r="F179" t="s">
        <v>58</v>
      </c>
      <c r="G179" t="s">
        <v>59</v>
      </c>
      <c r="H179">
        <v>99999</v>
      </c>
      <c r="I179" t="s">
        <v>198</v>
      </c>
      <c r="J179" t="s">
        <v>38</v>
      </c>
      <c r="K179" t="s">
        <v>135</v>
      </c>
      <c r="L179" s="6">
        <v>41828</v>
      </c>
      <c r="M179" t="s">
        <v>39</v>
      </c>
      <c r="N179" t="s">
        <v>56</v>
      </c>
      <c r="O179" t="s">
        <v>57</v>
      </c>
      <c r="P179" t="s">
        <v>58</v>
      </c>
      <c r="Q179" t="s">
        <v>59</v>
      </c>
      <c r="R179">
        <v>99999</v>
      </c>
      <c r="S179" t="s">
        <v>137</v>
      </c>
      <c r="T179" t="s">
        <v>152</v>
      </c>
      <c r="U179" t="s">
        <v>47</v>
      </c>
      <c r="V179" t="s">
        <v>48</v>
      </c>
      <c r="W179" s="1">
        <v>12.75</v>
      </c>
      <c r="X179">
        <v>76</v>
      </c>
      <c r="Y179" s="1">
        <v>969</v>
      </c>
      <c r="Z179" s="1">
        <v>97.869</v>
      </c>
      <c r="AA179">
        <f>DAY(TableauSource[[#This Row],[Date Cdme]])</f>
        <v>6</v>
      </c>
    </row>
    <row r="180" spans="1:27" x14ac:dyDescent="0.3">
      <c r="A180" s="3">
        <v>1094</v>
      </c>
      <c r="B180" s="12">
        <v>44302</v>
      </c>
      <c r="C180" s="3">
        <v>10</v>
      </c>
      <c r="D180" t="s">
        <v>73</v>
      </c>
      <c r="E180" t="s">
        <v>70</v>
      </c>
      <c r="F180" t="s">
        <v>71</v>
      </c>
      <c r="G180" t="s">
        <v>72</v>
      </c>
      <c r="H180">
        <v>99999</v>
      </c>
      <c r="I180" t="s">
        <v>187</v>
      </c>
      <c r="J180" t="s">
        <v>61</v>
      </c>
      <c r="K180" t="s">
        <v>134</v>
      </c>
      <c r="L180" s="6">
        <v>41741</v>
      </c>
      <c r="M180" t="s">
        <v>24</v>
      </c>
      <c r="N180" t="s">
        <v>69</v>
      </c>
      <c r="O180" t="s">
        <v>70</v>
      </c>
      <c r="P180" t="s">
        <v>71</v>
      </c>
      <c r="Q180" t="s">
        <v>72</v>
      </c>
      <c r="R180">
        <v>99999</v>
      </c>
      <c r="S180" t="s">
        <v>137</v>
      </c>
      <c r="U180" t="s">
        <v>83</v>
      </c>
      <c r="V180" t="s">
        <v>84</v>
      </c>
      <c r="W180" s="1">
        <v>22</v>
      </c>
      <c r="X180">
        <v>37</v>
      </c>
      <c r="Y180" s="1">
        <v>814</v>
      </c>
      <c r="Z180" s="1">
        <v>85.470000000000013</v>
      </c>
      <c r="AA180">
        <f>DAY(TableauSource[[#This Row],[Date Cdme]])</f>
        <v>16</v>
      </c>
    </row>
    <row r="181" spans="1:27" x14ac:dyDescent="0.3">
      <c r="A181" s="3">
        <v>1095</v>
      </c>
      <c r="B181" s="12">
        <v>44296</v>
      </c>
      <c r="C181" s="3">
        <v>10</v>
      </c>
      <c r="D181" t="s">
        <v>73</v>
      </c>
      <c r="E181" t="s">
        <v>70</v>
      </c>
      <c r="F181" t="s">
        <v>71</v>
      </c>
      <c r="G181" t="s">
        <v>72</v>
      </c>
      <c r="H181">
        <v>99999</v>
      </c>
      <c r="I181" t="s">
        <v>187</v>
      </c>
      <c r="J181" t="s">
        <v>61</v>
      </c>
      <c r="K181" t="s">
        <v>134</v>
      </c>
      <c r="L181" s="6">
        <v>41741</v>
      </c>
      <c r="M181" t="s">
        <v>24</v>
      </c>
      <c r="N181" t="s">
        <v>69</v>
      </c>
      <c r="O181" t="s">
        <v>70</v>
      </c>
      <c r="P181" t="s">
        <v>71</v>
      </c>
      <c r="Q181" t="s">
        <v>72</v>
      </c>
      <c r="R181">
        <v>99999</v>
      </c>
      <c r="S181" t="s">
        <v>137</v>
      </c>
      <c r="U181" t="s">
        <v>40</v>
      </c>
      <c r="V181" t="s">
        <v>41</v>
      </c>
      <c r="W181" s="1">
        <v>9.1999999999999993</v>
      </c>
      <c r="X181">
        <v>75</v>
      </c>
      <c r="Y181" s="1">
        <v>690</v>
      </c>
      <c r="Z181" s="1">
        <v>69</v>
      </c>
      <c r="AA181">
        <f>DAY(TableauSource[[#This Row],[Date Cdme]])</f>
        <v>10</v>
      </c>
    </row>
    <row r="182" spans="1:27" x14ac:dyDescent="0.3">
      <c r="A182" s="3">
        <v>1206</v>
      </c>
      <c r="B182" s="12">
        <v>44385</v>
      </c>
      <c r="C182" s="3">
        <v>8</v>
      </c>
      <c r="D182" t="s">
        <v>37</v>
      </c>
      <c r="E182" t="s">
        <v>34</v>
      </c>
      <c r="F182" t="s">
        <v>35</v>
      </c>
      <c r="G182" t="s">
        <v>36</v>
      </c>
      <c r="H182">
        <v>99999</v>
      </c>
      <c r="I182" t="s">
        <v>192</v>
      </c>
      <c r="J182" t="s">
        <v>80</v>
      </c>
      <c r="K182" t="s">
        <v>135</v>
      </c>
      <c r="L182" s="6">
        <v>41830</v>
      </c>
      <c r="M182" t="s">
        <v>39</v>
      </c>
      <c r="N182" t="s">
        <v>33</v>
      </c>
      <c r="O182" t="s">
        <v>34</v>
      </c>
      <c r="P182" t="s">
        <v>35</v>
      </c>
      <c r="Q182" t="s">
        <v>36</v>
      </c>
      <c r="R182">
        <v>99999</v>
      </c>
      <c r="S182" t="s">
        <v>137</v>
      </c>
      <c r="T182" t="s">
        <v>153</v>
      </c>
      <c r="U182" t="s">
        <v>105</v>
      </c>
      <c r="V182" t="s">
        <v>106</v>
      </c>
      <c r="W182" s="1">
        <v>34.799999999999997</v>
      </c>
      <c r="X182">
        <v>27</v>
      </c>
      <c r="Y182" s="1">
        <v>939.59999999999991</v>
      </c>
      <c r="Z182" s="1">
        <v>89.261999999999986</v>
      </c>
      <c r="AA182">
        <f>DAY(TableauSource[[#This Row],[Date Cdme]])</f>
        <v>8</v>
      </c>
    </row>
    <row r="183" spans="1:27" x14ac:dyDescent="0.3">
      <c r="A183" s="3">
        <v>1209</v>
      </c>
      <c r="B183" s="12">
        <v>44380</v>
      </c>
      <c r="C183" s="3">
        <v>3</v>
      </c>
      <c r="D183" t="s">
        <v>53</v>
      </c>
      <c r="E183" t="s">
        <v>50</v>
      </c>
      <c r="F183" t="s">
        <v>51</v>
      </c>
      <c r="G183" t="s">
        <v>52</v>
      </c>
      <c r="H183">
        <v>99999</v>
      </c>
      <c r="I183" t="s">
        <v>194</v>
      </c>
      <c r="J183" t="s">
        <v>30</v>
      </c>
      <c r="K183" t="s">
        <v>133</v>
      </c>
      <c r="L183" s="6">
        <v>41825</v>
      </c>
      <c r="M183" t="s">
        <v>13</v>
      </c>
      <c r="N183" t="s">
        <v>49</v>
      </c>
      <c r="O183" t="s">
        <v>50</v>
      </c>
      <c r="P183" t="s">
        <v>51</v>
      </c>
      <c r="Q183" t="s">
        <v>52</v>
      </c>
      <c r="R183">
        <v>99999</v>
      </c>
      <c r="S183" t="s">
        <v>137</v>
      </c>
      <c r="T183" t="s">
        <v>154</v>
      </c>
      <c r="U183" t="s">
        <v>120</v>
      </c>
      <c r="V183" t="s">
        <v>84</v>
      </c>
      <c r="W183" s="1">
        <v>10</v>
      </c>
      <c r="X183">
        <v>99</v>
      </c>
      <c r="Y183" s="1">
        <v>990</v>
      </c>
      <c r="Z183" s="1">
        <v>95.039999999999992</v>
      </c>
      <c r="AA183">
        <f>DAY(TableauSource[[#This Row],[Date Cdme]])</f>
        <v>3</v>
      </c>
    </row>
    <row r="184" spans="1:27" x14ac:dyDescent="0.3">
      <c r="A184" s="3">
        <v>1210</v>
      </c>
      <c r="B184" s="12">
        <v>44380</v>
      </c>
      <c r="C184" s="3">
        <v>3</v>
      </c>
      <c r="D184" t="s">
        <v>53</v>
      </c>
      <c r="E184" t="s">
        <v>50</v>
      </c>
      <c r="F184" t="s">
        <v>51</v>
      </c>
      <c r="G184" t="s">
        <v>52</v>
      </c>
      <c r="H184">
        <v>99999</v>
      </c>
      <c r="I184" t="s">
        <v>194</v>
      </c>
      <c r="J184" t="s">
        <v>30</v>
      </c>
      <c r="K184" t="s">
        <v>133</v>
      </c>
      <c r="L184" s="6">
        <v>41825</v>
      </c>
      <c r="M184" t="s">
        <v>13</v>
      </c>
      <c r="N184" t="s">
        <v>49</v>
      </c>
      <c r="O184" t="s">
        <v>50</v>
      </c>
      <c r="P184" t="s">
        <v>51</v>
      </c>
      <c r="Q184" t="s">
        <v>52</v>
      </c>
      <c r="R184">
        <v>99999</v>
      </c>
      <c r="S184" t="s">
        <v>137</v>
      </c>
      <c r="T184" t="s">
        <v>154</v>
      </c>
      <c r="U184" t="s">
        <v>62</v>
      </c>
      <c r="V184" t="s">
        <v>63</v>
      </c>
      <c r="W184" s="1">
        <v>40</v>
      </c>
      <c r="X184">
        <v>10</v>
      </c>
      <c r="Y184" s="1">
        <v>400</v>
      </c>
      <c r="Z184" s="1">
        <v>40</v>
      </c>
      <c r="AA184">
        <f>DAY(TableauSource[[#This Row],[Date Cdme]])</f>
        <v>3</v>
      </c>
    </row>
    <row r="185" spans="1:27" x14ac:dyDescent="0.3">
      <c r="A185" s="3">
        <v>1104</v>
      </c>
      <c r="B185" s="12">
        <v>44326</v>
      </c>
      <c r="C185" s="3">
        <v>10</v>
      </c>
      <c r="D185" t="s">
        <v>73</v>
      </c>
      <c r="E185" t="s">
        <v>70</v>
      </c>
      <c r="F185" t="s">
        <v>71</v>
      </c>
      <c r="G185" t="s">
        <v>72</v>
      </c>
      <c r="H185">
        <v>99999</v>
      </c>
      <c r="I185" t="s">
        <v>187</v>
      </c>
      <c r="J185" t="s">
        <v>61</v>
      </c>
      <c r="K185" t="s">
        <v>134</v>
      </c>
      <c r="L185" s="6">
        <v>41771</v>
      </c>
      <c r="M185" t="s">
        <v>13</v>
      </c>
      <c r="N185" t="s">
        <v>69</v>
      </c>
      <c r="O185" t="s">
        <v>70</v>
      </c>
      <c r="P185" t="s">
        <v>71</v>
      </c>
      <c r="Q185" t="s">
        <v>72</v>
      </c>
      <c r="R185">
        <v>99999</v>
      </c>
      <c r="S185" t="s">
        <v>137</v>
      </c>
      <c r="T185" t="s">
        <v>153</v>
      </c>
      <c r="U185" t="s">
        <v>74</v>
      </c>
      <c r="V185" t="s">
        <v>15</v>
      </c>
      <c r="W185" s="1">
        <v>2.99</v>
      </c>
      <c r="X185">
        <v>35</v>
      </c>
      <c r="Y185" s="1">
        <v>104.65</v>
      </c>
      <c r="Z185" s="1">
        <v>10.255700000000001</v>
      </c>
      <c r="AA185">
        <f>DAY(TableauSource[[#This Row],[Date Cdme]])</f>
        <v>10</v>
      </c>
    </row>
    <row r="186" spans="1:27" x14ac:dyDescent="0.3">
      <c r="A186" s="3">
        <v>1106</v>
      </c>
      <c r="B186" s="12">
        <v>44326</v>
      </c>
      <c r="C186" s="3">
        <v>10</v>
      </c>
      <c r="D186" t="s">
        <v>73</v>
      </c>
      <c r="E186" t="s">
        <v>70</v>
      </c>
      <c r="F186" t="s">
        <v>71</v>
      </c>
      <c r="G186" t="s">
        <v>72</v>
      </c>
      <c r="H186">
        <v>99999</v>
      </c>
      <c r="I186" t="s">
        <v>187</v>
      </c>
      <c r="J186" t="s">
        <v>61</v>
      </c>
      <c r="K186" t="s">
        <v>134</v>
      </c>
      <c r="L186" s="6">
        <v>41771</v>
      </c>
      <c r="M186" t="s">
        <v>24</v>
      </c>
      <c r="N186" t="s">
        <v>69</v>
      </c>
      <c r="O186" t="s">
        <v>70</v>
      </c>
      <c r="P186" t="s">
        <v>71</v>
      </c>
      <c r="Q186" t="s">
        <v>72</v>
      </c>
      <c r="R186">
        <v>99999</v>
      </c>
      <c r="S186" t="s">
        <v>137</v>
      </c>
      <c r="U186" t="s">
        <v>81</v>
      </c>
      <c r="V186" t="s">
        <v>82</v>
      </c>
      <c r="W186" s="1">
        <v>25</v>
      </c>
      <c r="X186">
        <v>52</v>
      </c>
      <c r="Y186" s="1">
        <v>1300</v>
      </c>
      <c r="Z186" s="1">
        <v>123.5</v>
      </c>
      <c r="AA186">
        <f>DAY(TableauSource[[#This Row],[Date Cdme]])</f>
        <v>10</v>
      </c>
    </row>
    <row r="187" spans="1:27" x14ac:dyDescent="0.3">
      <c r="A187" s="3">
        <v>1142</v>
      </c>
      <c r="B187" s="12">
        <v>44358</v>
      </c>
      <c r="C187" s="3">
        <v>11</v>
      </c>
      <c r="D187" t="s">
        <v>89</v>
      </c>
      <c r="E187" t="s">
        <v>86</v>
      </c>
      <c r="F187" t="s">
        <v>87</v>
      </c>
      <c r="G187" t="s">
        <v>88</v>
      </c>
      <c r="H187">
        <v>99999</v>
      </c>
      <c r="I187" t="s">
        <v>197</v>
      </c>
      <c r="J187" t="s">
        <v>125</v>
      </c>
      <c r="K187" t="s">
        <v>136</v>
      </c>
      <c r="L187" s="6"/>
      <c r="M187" t="s">
        <v>39</v>
      </c>
      <c r="N187" t="s">
        <v>85</v>
      </c>
      <c r="O187" t="s">
        <v>86</v>
      </c>
      <c r="P187" t="s">
        <v>87</v>
      </c>
      <c r="Q187" t="s">
        <v>88</v>
      </c>
      <c r="R187">
        <v>99999</v>
      </c>
      <c r="S187" t="s">
        <v>137</v>
      </c>
      <c r="U187" t="s">
        <v>16</v>
      </c>
      <c r="V187" t="s">
        <v>17</v>
      </c>
      <c r="W187" s="1">
        <v>3.5</v>
      </c>
      <c r="X187">
        <v>28</v>
      </c>
      <c r="Y187" s="1">
        <v>98</v>
      </c>
      <c r="Z187" s="1">
        <v>10.290000000000001</v>
      </c>
      <c r="AA187">
        <f>DAY(TableauSource[[#This Row],[Date Cdme]])</f>
        <v>11</v>
      </c>
    </row>
    <row r="188" spans="1:27" x14ac:dyDescent="0.3">
      <c r="A188" s="3">
        <v>1218</v>
      </c>
      <c r="B188" s="12">
        <v>44378</v>
      </c>
      <c r="C188" s="3">
        <v>1</v>
      </c>
      <c r="D188" t="s">
        <v>94</v>
      </c>
      <c r="E188" t="s">
        <v>91</v>
      </c>
      <c r="F188" t="s">
        <v>92</v>
      </c>
      <c r="G188" t="s">
        <v>93</v>
      </c>
      <c r="H188">
        <v>99999</v>
      </c>
      <c r="I188" t="s">
        <v>193</v>
      </c>
      <c r="J188" t="s">
        <v>80</v>
      </c>
      <c r="K188" t="s">
        <v>135</v>
      </c>
      <c r="L188" s="6"/>
      <c r="M188" t="s">
        <v>39</v>
      </c>
      <c r="N188" t="s">
        <v>90</v>
      </c>
      <c r="O188" t="s">
        <v>91</v>
      </c>
      <c r="P188" t="s">
        <v>92</v>
      </c>
      <c r="Q188" t="s">
        <v>93</v>
      </c>
      <c r="R188">
        <v>99999</v>
      </c>
      <c r="S188" t="s">
        <v>137</v>
      </c>
      <c r="U188" t="s">
        <v>95</v>
      </c>
      <c r="V188" t="s">
        <v>96</v>
      </c>
      <c r="W188" s="1">
        <v>18.399999999999999</v>
      </c>
      <c r="X188">
        <v>42</v>
      </c>
      <c r="Y188" s="1">
        <v>772.8</v>
      </c>
      <c r="Z188" s="1">
        <v>80.371200000000002</v>
      </c>
      <c r="AA188">
        <f>DAY(TableauSource[[#This Row],[Date Cdme]])</f>
        <v>1</v>
      </c>
    </row>
    <row r="189" spans="1:27" x14ac:dyDescent="0.3">
      <c r="A189" s="3">
        <v>1143</v>
      </c>
      <c r="B189" s="12">
        <v>44358</v>
      </c>
      <c r="C189" s="3">
        <v>11</v>
      </c>
      <c r="D189" t="s">
        <v>89</v>
      </c>
      <c r="E189" t="s">
        <v>86</v>
      </c>
      <c r="F189" t="s">
        <v>87</v>
      </c>
      <c r="G189" t="s">
        <v>88</v>
      </c>
      <c r="H189">
        <v>99999</v>
      </c>
      <c r="I189" t="s">
        <v>197</v>
      </c>
      <c r="J189" t="s">
        <v>125</v>
      </c>
      <c r="K189" t="s">
        <v>136</v>
      </c>
      <c r="L189" s="6"/>
      <c r="M189" t="s">
        <v>39</v>
      </c>
      <c r="N189" t="s">
        <v>85</v>
      </c>
      <c r="O189" t="s">
        <v>86</v>
      </c>
      <c r="P189" t="s">
        <v>87</v>
      </c>
      <c r="Q189" t="s">
        <v>88</v>
      </c>
      <c r="R189">
        <v>99999</v>
      </c>
      <c r="S189" t="s">
        <v>137</v>
      </c>
      <c r="U189" t="s">
        <v>74</v>
      </c>
      <c r="V189" t="s">
        <v>15</v>
      </c>
      <c r="W189" s="1">
        <v>2.99</v>
      </c>
      <c r="X189">
        <v>60</v>
      </c>
      <c r="Y189" s="1">
        <v>179.4</v>
      </c>
      <c r="Z189" s="1">
        <v>17.581200000000003</v>
      </c>
      <c r="AA189">
        <f>DAY(TableauSource[[#This Row],[Date Cdme]])</f>
        <v>11</v>
      </c>
    </row>
    <row r="190" spans="1:27" x14ac:dyDescent="0.3">
      <c r="A190" s="3">
        <v>1220</v>
      </c>
      <c r="B190" s="12">
        <v>44386</v>
      </c>
      <c r="C190" s="3">
        <v>9</v>
      </c>
      <c r="D190" t="s">
        <v>101</v>
      </c>
      <c r="E190" t="s">
        <v>98</v>
      </c>
      <c r="F190" t="s">
        <v>99</v>
      </c>
      <c r="G190" t="s">
        <v>100</v>
      </c>
      <c r="H190">
        <v>99999</v>
      </c>
      <c r="I190" t="s">
        <v>196</v>
      </c>
      <c r="J190" t="s">
        <v>102</v>
      </c>
      <c r="K190" t="s">
        <v>133</v>
      </c>
      <c r="L190" s="6">
        <v>41831</v>
      </c>
      <c r="M190" t="s">
        <v>24</v>
      </c>
      <c r="N190" t="s">
        <v>97</v>
      </c>
      <c r="O190" t="s">
        <v>98</v>
      </c>
      <c r="P190" t="s">
        <v>99</v>
      </c>
      <c r="Q190" t="s">
        <v>100</v>
      </c>
      <c r="R190">
        <v>99999</v>
      </c>
      <c r="S190" t="s">
        <v>137</v>
      </c>
      <c r="T190" t="s">
        <v>152</v>
      </c>
      <c r="U190" t="s">
        <v>54</v>
      </c>
      <c r="V190" t="s">
        <v>55</v>
      </c>
      <c r="W190" s="1">
        <v>9.65</v>
      </c>
      <c r="X190">
        <v>90</v>
      </c>
      <c r="Y190" s="1">
        <v>868.5</v>
      </c>
      <c r="Z190" s="1">
        <v>83.376000000000005</v>
      </c>
      <c r="AA190">
        <f>DAY(TableauSource[[#This Row],[Date Cdme]])</f>
        <v>9</v>
      </c>
    </row>
    <row r="191" spans="1:27" x14ac:dyDescent="0.3">
      <c r="A191" s="3">
        <v>1221</v>
      </c>
      <c r="B191" s="12">
        <v>44383</v>
      </c>
      <c r="C191" s="3">
        <v>6</v>
      </c>
      <c r="D191" t="s">
        <v>60</v>
      </c>
      <c r="E191" t="s">
        <v>57</v>
      </c>
      <c r="F191" t="s">
        <v>58</v>
      </c>
      <c r="G191" t="s">
        <v>59</v>
      </c>
      <c r="H191">
        <v>99999</v>
      </c>
      <c r="I191" t="s">
        <v>198</v>
      </c>
      <c r="J191" t="s">
        <v>38</v>
      </c>
      <c r="K191" t="s">
        <v>135</v>
      </c>
      <c r="L191" s="6">
        <v>41828</v>
      </c>
      <c r="M191" t="s">
        <v>13</v>
      </c>
      <c r="N191" t="s">
        <v>56</v>
      </c>
      <c r="O191" t="s">
        <v>57</v>
      </c>
      <c r="P191" t="s">
        <v>58</v>
      </c>
      <c r="Q191" t="s">
        <v>59</v>
      </c>
      <c r="R191">
        <v>99999</v>
      </c>
      <c r="S191" t="s">
        <v>137</v>
      </c>
      <c r="T191" t="s">
        <v>153</v>
      </c>
      <c r="U191" t="s">
        <v>47</v>
      </c>
      <c r="V191" t="s">
        <v>48</v>
      </c>
      <c r="W191" s="1">
        <v>12.75</v>
      </c>
      <c r="X191">
        <v>28</v>
      </c>
      <c r="Y191" s="1">
        <v>357</v>
      </c>
      <c r="Z191" s="1">
        <v>35.700000000000003</v>
      </c>
      <c r="AA191">
        <f>DAY(TableauSource[[#This Row],[Date Cdme]])</f>
        <v>6</v>
      </c>
    </row>
    <row r="192" spans="1:27" x14ac:dyDescent="0.3">
      <c r="A192" s="3">
        <v>1175</v>
      </c>
      <c r="B192" s="12">
        <v>44358</v>
      </c>
      <c r="C192" s="3">
        <v>11</v>
      </c>
      <c r="D192" t="s">
        <v>89</v>
      </c>
      <c r="E192" t="s">
        <v>86</v>
      </c>
      <c r="F192" t="s">
        <v>87</v>
      </c>
      <c r="G192" t="s">
        <v>88</v>
      </c>
      <c r="H192">
        <v>99999</v>
      </c>
      <c r="I192" t="s">
        <v>197</v>
      </c>
      <c r="J192" t="s">
        <v>125</v>
      </c>
      <c r="K192" t="s">
        <v>136</v>
      </c>
      <c r="L192" s="6"/>
      <c r="M192" t="s">
        <v>39</v>
      </c>
      <c r="N192" t="s">
        <v>85</v>
      </c>
      <c r="O192" t="s">
        <v>86</v>
      </c>
      <c r="P192" t="s">
        <v>87</v>
      </c>
      <c r="Q192" t="s">
        <v>88</v>
      </c>
      <c r="R192">
        <v>99999</v>
      </c>
      <c r="S192" t="s">
        <v>137</v>
      </c>
      <c r="U192" t="s">
        <v>62</v>
      </c>
      <c r="V192" t="s">
        <v>63</v>
      </c>
      <c r="W192" s="1">
        <v>40</v>
      </c>
      <c r="X192">
        <v>27</v>
      </c>
      <c r="Y192" s="1">
        <v>1080</v>
      </c>
      <c r="Z192" s="1">
        <v>111.24000000000001</v>
      </c>
      <c r="AA192">
        <f>DAY(TableauSource[[#This Row],[Date Cdme]])</f>
        <v>11</v>
      </c>
    </row>
    <row r="193" spans="1:27" x14ac:dyDescent="0.3">
      <c r="A193" s="3">
        <v>1223</v>
      </c>
      <c r="B193" s="12">
        <v>44416</v>
      </c>
      <c r="C193" s="3">
        <v>8</v>
      </c>
      <c r="D193" t="s">
        <v>37</v>
      </c>
      <c r="E193" t="s">
        <v>34</v>
      </c>
      <c r="F193" t="s">
        <v>35</v>
      </c>
      <c r="G193" t="s">
        <v>36</v>
      </c>
      <c r="H193">
        <v>99999</v>
      </c>
      <c r="I193" t="s">
        <v>192</v>
      </c>
      <c r="J193" t="s">
        <v>80</v>
      </c>
      <c r="K193" t="s">
        <v>135</v>
      </c>
      <c r="L193" s="6">
        <v>41861</v>
      </c>
      <c r="M193" t="s">
        <v>39</v>
      </c>
      <c r="N193" t="s">
        <v>33</v>
      </c>
      <c r="O193" t="s">
        <v>34</v>
      </c>
      <c r="P193" t="s">
        <v>35</v>
      </c>
      <c r="Q193" t="s">
        <v>36</v>
      </c>
      <c r="R193">
        <v>99999</v>
      </c>
      <c r="S193" t="s">
        <v>137</v>
      </c>
      <c r="T193" t="s">
        <v>152</v>
      </c>
      <c r="U193" t="s">
        <v>47</v>
      </c>
      <c r="V193" t="s">
        <v>48</v>
      </c>
      <c r="W193" s="1">
        <v>12.75</v>
      </c>
      <c r="X193">
        <v>57</v>
      </c>
      <c r="Y193" s="1">
        <v>726.75</v>
      </c>
      <c r="Z193" s="1">
        <v>69.768000000000001</v>
      </c>
      <c r="AA193">
        <f>DAY(TableauSource[[#This Row],[Date Cdme]])</f>
        <v>8</v>
      </c>
    </row>
    <row r="194" spans="1:27" x14ac:dyDescent="0.3">
      <c r="A194" s="3">
        <v>1107</v>
      </c>
      <c r="B194" s="12">
        <v>44337</v>
      </c>
      <c r="C194" s="3">
        <v>10</v>
      </c>
      <c r="D194" t="s">
        <v>73</v>
      </c>
      <c r="E194" t="s">
        <v>70</v>
      </c>
      <c r="F194" t="s">
        <v>71</v>
      </c>
      <c r="G194" t="s">
        <v>72</v>
      </c>
      <c r="H194">
        <v>99999</v>
      </c>
      <c r="I194" t="s">
        <v>187</v>
      </c>
      <c r="J194" t="s">
        <v>61</v>
      </c>
      <c r="K194" t="s">
        <v>134</v>
      </c>
      <c r="L194" s="6">
        <v>41771</v>
      </c>
      <c r="M194" t="s">
        <v>24</v>
      </c>
      <c r="N194" t="s">
        <v>69</v>
      </c>
      <c r="O194" t="s">
        <v>70</v>
      </c>
      <c r="P194" t="s">
        <v>71</v>
      </c>
      <c r="Q194" t="s">
        <v>72</v>
      </c>
      <c r="R194">
        <v>99999</v>
      </c>
      <c r="S194" t="s">
        <v>137</v>
      </c>
      <c r="U194" t="s">
        <v>83</v>
      </c>
      <c r="V194" t="s">
        <v>84</v>
      </c>
      <c r="W194" s="1">
        <v>22</v>
      </c>
      <c r="X194">
        <v>30</v>
      </c>
      <c r="Y194" s="1">
        <v>660</v>
      </c>
      <c r="Z194" s="1">
        <v>67.320000000000007</v>
      </c>
      <c r="AA194">
        <f>DAY(TableauSource[[#This Row],[Date Cdme]])</f>
        <v>21</v>
      </c>
    </row>
    <row r="195" spans="1:27" x14ac:dyDescent="0.3">
      <c r="A195" s="3">
        <v>1225</v>
      </c>
      <c r="B195" s="12">
        <v>44415</v>
      </c>
      <c r="C195" s="3">
        <v>7</v>
      </c>
      <c r="D195" t="s">
        <v>79</v>
      </c>
      <c r="E195" t="s">
        <v>76</v>
      </c>
      <c r="F195" t="s">
        <v>77</v>
      </c>
      <c r="G195" t="s">
        <v>78</v>
      </c>
      <c r="H195">
        <v>99999</v>
      </c>
      <c r="I195" t="s">
        <v>193</v>
      </c>
      <c r="J195" t="s">
        <v>80</v>
      </c>
      <c r="K195" t="s">
        <v>135</v>
      </c>
      <c r="L195" s="6"/>
      <c r="N195" t="s">
        <v>75</v>
      </c>
      <c r="O195" t="s">
        <v>76</v>
      </c>
      <c r="P195" t="s">
        <v>77</v>
      </c>
      <c r="Q195" t="s">
        <v>78</v>
      </c>
      <c r="R195">
        <v>99999</v>
      </c>
      <c r="S195" t="s">
        <v>137</v>
      </c>
      <c r="U195" t="s">
        <v>32</v>
      </c>
      <c r="V195" t="s">
        <v>15</v>
      </c>
      <c r="W195" s="1">
        <v>46</v>
      </c>
      <c r="X195">
        <v>86</v>
      </c>
      <c r="Y195" s="1">
        <v>3956</v>
      </c>
      <c r="Z195" s="1">
        <v>399.55600000000004</v>
      </c>
      <c r="AA195">
        <f>DAY(TableauSource[[#This Row],[Date Cdme]])</f>
        <v>7</v>
      </c>
    </row>
    <row r="196" spans="1:27" x14ac:dyDescent="0.3">
      <c r="A196" s="3">
        <v>1108</v>
      </c>
      <c r="B196" s="12">
        <v>44338</v>
      </c>
      <c r="C196" s="3">
        <v>10</v>
      </c>
      <c r="D196" t="s">
        <v>73</v>
      </c>
      <c r="E196" t="s">
        <v>70</v>
      </c>
      <c r="F196" t="s">
        <v>71</v>
      </c>
      <c r="G196" t="s">
        <v>72</v>
      </c>
      <c r="H196">
        <v>99999</v>
      </c>
      <c r="I196" t="s">
        <v>187</v>
      </c>
      <c r="J196" t="s">
        <v>61</v>
      </c>
      <c r="K196" t="s">
        <v>134</v>
      </c>
      <c r="L196" s="6">
        <v>41771</v>
      </c>
      <c r="M196" t="s">
        <v>24</v>
      </c>
      <c r="N196" t="s">
        <v>69</v>
      </c>
      <c r="O196" t="s">
        <v>70</v>
      </c>
      <c r="P196" t="s">
        <v>71</v>
      </c>
      <c r="Q196" t="s">
        <v>72</v>
      </c>
      <c r="R196">
        <v>99999</v>
      </c>
      <c r="S196" t="s">
        <v>137</v>
      </c>
      <c r="U196" t="s">
        <v>40</v>
      </c>
      <c r="V196" t="s">
        <v>41</v>
      </c>
      <c r="W196" s="1">
        <v>9.1999999999999993</v>
      </c>
      <c r="X196">
        <v>41</v>
      </c>
      <c r="Y196" s="1">
        <v>377.2</v>
      </c>
      <c r="Z196" s="1">
        <v>38.474400000000003</v>
      </c>
      <c r="AA196">
        <f>DAY(TableauSource[[#This Row],[Date Cdme]])</f>
        <v>22</v>
      </c>
    </row>
    <row r="197" spans="1:27" x14ac:dyDescent="0.3">
      <c r="A197" s="3">
        <v>1139</v>
      </c>
      <c r="B197" s="12">
        <v>44357</v>
      </c>
      <c r="C197" s="3">
        <v>10</v>
      </c>
      <c r="D197" t="s">
        <v>73</v>
      </c>
      <c r="E197" t="s">
        <v>70</v>
      </c>
      <c r="F197" t="s">
        <v>71</v>
      </c>
      <c r="G197" t="s">
        <v>72</v>
      </c>
      <c r="H197">
        <v>99999</v>
      </c>
      <c r="I197" t="s">
        <v>187</v>
      </c>
      <c r="J197" t="s">
        <v>61</v>
      </c>
      <c r="K197" t="s">
        <v>134</v>
      </c>
      <c r="L197" s="6">
        <v>41802</v>
      </c>
      <c r="M197" t="s">
        <v>24</v>
      </c>
      <c r="N197" t="s">
        <v>69</v>
      </c>
      <c r="O197" t="s">
        <v>70</v>
      </c>
      <c r="P197" t="s">
        <v>71</v>
      </c>
      <c r="Q197" t="s">
        <v>72</v>
      </c>
      <c r="R197">
        <v>99999</v>
      </c>
      <c r="S197" t="s">
        <v>137</v>
      </c>
      <c r="U197" t="s">
        <v>81</v>
      </c>
      <c r="V197" t="s">
        <v>82</v>
      </c>
      <c r="W197" s="1">
        <v>25</v>
      </c>
      <c r="X197">
        <v>40</v>
      </c>
      <c r="Y197" s="1">
        <v>1000</v>
      </c>
      <c r="Z197" s="1">
        <v>105</v>
      </c>
      <c r="AA197">
        <f>DAY(TableauSource[[#This Row],[Date Cdme]])</f>
        <v>10</v>
      </c>
    </row>
    <row r="198" spans="1:27" x14ac:dyDescent="0.3">
      <c r="A198" s="3">
        <v>1140</v>
      </c>
      <c r="B198" s="12">
        <v>44374</v>
      </c>
      <c r="C198" s="3">
        <v>10</v>
      </c>
      <c r="D198" t="s">
        <v>73</v>
      </c>
      <c r="E198" t="s">
        <v>70</v>
      </c>
      <c r="F198" t="s">
        <v>71</v>
      </c>
      <c r="G198" t="s">
        <v>72</v>
      </c>
      <c r="H198">
        <v>99999</v>
      </c>
      <c r="I198" t="s">
        <v>187</v>
      </c>
      <c r="J198" t="s">
        <v>61</v>
      </c>
      <c r="K198" t="s">
        <v>134</v>
      </c>
      <c r="L198" s="6">
        <v>41802</v>
      </c>
      <c r="M198" t="s">
        <v>24</v>
      </c>
      <c r="N198" t="s">
        <v>69</v>
      </c>
      <c r="O198" t="s">
        <v>70</v>
      </c>
      <c r="P198" t="s">
        <v>71</v>
      </c>
      <c r="Q198" t="s">
        <v>72</v>
      </c>
      <c r="R198">
        <v>99999</v>
      </c>
      <c r="S198" t="s">
        <v>137</v>
      </c>
      <c r="U198" t="s">
        <v>83</v>
      </c>
      <c r="V198" t="s">
        <v>84</v>
      </c>
      <c r="W198" s="1">
        <v>22</v>
      </c>
      <c r="X198">
        <v>80</v>
      </c>
      <c r="Y198" s="1">
        <v>1760</v>
      </c>
      <c r="Z198" s="1">
        <v>172.48</v>
      </c>
      <c r="AA198">
        <f>DAY(TableauSource[[#This Row],[Date Cdme]])</f>
        <v>27</v>
      </c>
    </row>
    <row r="199" spans="1:27" x14ac:dyDescent="0.3">
      <c r="A199" s="3">
        <v>1217</v>
      </c>
      <c r="B199" s="12">
        <v>44388</v>
      </c>
      <c r="C199" s="3">
        <v>11</v>
      </c>
      <c r="D199" t="s">
        <v>89</v>
      </c>
      <c r="E199" t="s">
        <v>86</v>
      </c>
      <c r="F199" t="s">
        <v>87</v>
      </c>
      <c r="G199" t="s">
        <v>88</v>
      </c>
      <c r="H199">
        <v>99999</v>
      </c>
      <c r="I199" t="s">
        <v>197</v>
      </c>
      <c r="J199" t="s">
        <v>125</v>
      </c>
      <c r="K199" t="s">
        <v>136</v>
      </c>
      <c r="L199" s="6"/>
      <c r="M199" t="s">
        <v>39</v>
      </c>
      <c r="N199" t="s">
        <v>85</v>
      </c>
      <c r="O199" t="s">
        <v>86</v>
      </c>
      <c r="P199" t="s">
        <v>87</v>
      </c>
      <c r="Q199" t="s">
        <v>88</v>
      </c>
      <c r="R199">
        <v>99999</v>
      </c>
      <c r="S199" t="s">
        <v>137</v>
      </c>
      <c r="U199" t="s">
        <v>62</v>
      </c>
      <c r="V199" t="s">
        <v>63</v>
      </c>
      <c r="W199" s="1">
        <v>40</v>
      </c>
      <c r="X199">
        <v>97</v>
      </c>
      <c r="Y199" s="1">
        <v>3880</v>
      </c>
      <c r="Z199" s="1">
        <v>380.24</v>
      </c>
      <c r="AA199">
        <f>DAY(TableauSource[[#This Row],[Date Cdme]])</f>
        <v>11</v>
      </c>
    </row>
    <row r="200" spans="1:27" x14ac:dyDescent="0.3">
      <c r="A200" s="3">
        <v>1229</v>
      </c>
      <c r="B200" s="12">
        <v>44419</v>
      </c>
      <c r="C200" s="3">
        <v>11</v>
      </c>
      <c r="D200" t="s">
        <v>89</v>
      </c>
      <c r="E200" t="s">
        <v>86</v>
      </c>
      <c r="F200" t="s">
        <v>87</v>
      </c>
      <c r="G200" t="s">
        <v>88</v>
      </c>
      <c r="H200">
        <v>99999</v>
      </c>
      <c r="I200" t="s">
        <v>197</v>
      </c>
      <c r="J200" t="s">
        <v>125</v>
      </c>
      <c r="K200" t="s">
        <v>136</v>
      </c>
      <c r="L200" s="6"/>
      <c r="M200" t="s">
        <v>39</v>
      </c>
      <c r="N200" t="s">
        <v>85</v>
      </c>
      <c r="O200" t="s">
        <v>86</v>
      </c>
      <c r="P200" t="s">
        <v>87</v>
      </c>
      <c r="Q200" t="s">
        <v>88</v>
      </c>
      <c r="R200">
        <v>99999</v>
      </c>
      <c r="S200" t="s">
        <v>137</v>
      </c>
      <c r="U200" t="s">
        <v>16</v>
      </c>
      <c r="V200" t="s">
        <v>17</v>
      </c>
      <c r="W200" s="1">
        <v>3.5</v>
      </c>
      <c r="X200">
        <v>31</v>
      </c>
      <c r="Y200" s="1">
        <v>108.5</v>
      </c>
      <c r="Z200" s="1">
        <v>10.850000000000001</v>
      </c>
      <c r="AA200">
        <f>DAY(TableauSource[[#This Row],[Date Cdme]])</f>
        <v>11</v>
      </c>
    </row>
    <row r="201" spans="1:27" x14ac:dyDescent="0.3">
      <c r="A201" s="3">
        <v>1231</v>
      </c>
      <c r="B201" s="12">
        <v>44409</v>
      </c>
      <c r="C201" s="3">
        <v>1</v>
      </c>
      <c r="D201" t="s">
        <v>94</v>
      </c>
      <c r="E201" t="s">
        <v>91</v>
      </c>
      <c r="F201" t="s">
        <v>92</v>
      </c>
      <c r="G201" t="s">
        <v>93</v>
      </c>
      <c r="H201">
        <v>99999</v>
      </c>
      <c r="I201" t="s">
        <v>193</v>
      </c>
      <c r="J201" t="s">
        <v>80</v>
      </c>
      <c r="K201" t="s">
        <v>135</v>
      </c>
      <c r="L201" s="6"/>
      <c r="N201" t="s">
        <v>90</v>
      </c>
      <c r="O201" t="s">
        <v>91</v>
      </c>
      <c r="P201" t="s">
        <v>92</v>
      </c>
      <c r="Q201" t="s">
        <v>93</v>
      </c>
      <c r="R201">
        <v>99999</v>
      </c>
      <c r="S201" t="s">
        <v>137</v>
      </c>
      <c r="U201" t="s">
        <v>31</v>
      </c>
      <c r="V201" t="s">
        <v>15</v>
      </c>
      <c r="W201" s="1">
        <v>18</v>
      </c>
      <c r="X201">
        <v>91</v>
      </c>
      <c r="Y201" s="1">
        <v>1638</v>
      </c>
      <c r="Z201" s="1">
        <v>158.886</v>
      </c>
      <c r="AA201">
        <f>DAY(TableauSource[[#This Row],[Date Cdme]])</f>
        <v>1</v>
      </c>
    </row>
    <row r="202" spans="1:27" x14ac:dyDescent="0.3">
      <c r="A202" s="3">
        <v>1232</v>
      </c>
      <c r="B202" s="12">
        <v>44409</v>
      </c>
      <c r="C202" s="3">
        <v>1</v>
      </c>
      <c r="D202" t="s">
        <v>94</v>
      </c>
      <c r="E202" t="s">
        <v>91</v>
      </c>
      <c r="F202" t="s">
        <v>92</v>
      </c>
      <c r="G202" t="s">
        <v>93</v>
      </c>
      <c r="H202">
        <v>99999</v>
      </c>
      <c r="I202" t="s">
        <v>193</v>
      </c>
      <c r="J202" t="s">
        <v>80</v>
      </c>
      <c r="K202" t="s">
        <v>135</v>
      </c>
      <c r="L202" s="6"/>
      <c r="N202" t="s">
        <v>90</v>
      </c>
      <c r="O202" t="s">
        <v>91</v>
      </c>
      <c r="P202" t="s">
        <v>92</v>
      </c>
      <c r="Q202" t="s">
        <v>93</v>
      </c>
      <c r="R202">
        <v>99999</v>
      </c>
      <c r="S202" t="s">
        <v>137</v>
      </c>
      <c r="U202" t="s">
        <v>32</v>
      </c>
      <c r="V202" t="s">
        <v>15</v>
      </c>
      <c r="W202" s="1">
        <v>46</v>
      </c>
      <c r="X202">
        <v>14</v>
      </c>
      <c r="Y202" s="1">
        <v>644</v>
      </c>
      <c r="Z202" s="1">
        <v>63.756000000000007</v>
      </c>
      <c r="AA202">
        <f>DAY(TableauSource[[#This Row],[Date Cdme]])</f>
        <v>1</v>
      </c>
    </row>
    <row r="203" spans="1:27" x14ac:dyDescent="0.3">
      <c r="A203" s="3">
        <v>1233</v>
      </c>
      <c r="B203" s="12">
        <v>44409</v>
      </c>
      <c r="C203" s="3">
        <v>1</v>
      </c>
      <c r="D203" t="s">
        <v>94</v>
      </c>
      <c r="E203" t="s">
        <v>91</v>
      </c>
      <c r="F203" t="s">
        <v>92</v>
      </c>
      <c r="G203" t="s">
        <v>93</v>
      </c>
      <c r="H203">
        <v>99999</v>
      </c>
      <c r="I203" t="s">
        <v>193</v>
      </c>
      <c r="J203" t="s">
        <v>80</v>
      </c>
      <c r="K203" t="s">
        <v>135</v>
      </c>
      <c r="L203" s="6"/>
      <c r="N203" t="s">
        <v>90</v>
      </c>
      <c r="O203" t="s">
        <v>91</v>
      </c>
      <c r="P203" t="s">
        <v>92</v>
      </c>
      <c r="Q203" t="s">
        <v>93</v>
      </c>
      <c r="R203">
        <v>99999</v>
      </c>
      <c r="S203" t="s">
        <v>137</v>
      </c>
      <c r="U203" t="s">
        <v>74</v>
      </c>
      <c r="V203" t="s">
        <v>15</v>
      </c>
      <c r="W203" s="1">
        <v>2.99</v>
      </c>
      <c r="X203">
        <v>44</v>
      </c>
      <c r="Y203" s="1">
        <v>131.56</v>
      </c>
      <c r="Z203" s="1">
        <v>13.287560000000001</v>
      </c>
      <c r="AA203">
        <f>DAY(TableauSource[[#This Row],[Date Cdme]])</f>
        <v>1</v>
      </c>
    </row>
    <row r="204" spans="1:27" x14ac:dyDescent="0.3">
      <c r="A204" s="3">
        <v>1230</v>
      </c>
      <c r="B204" s="12">
        <v>44439</v>
      </c>
      <c r="C204" s="3">
        <v>11</v>
      </c>
      <c r="D204" t="s">
        <v>89</v>
      </c>
      <c r="E204" t="s">
        <v>86</v>
      </c>
      <c r="F204" t="s">
        <v>87</v>
      </c>
      <c r="G204" t="s">
        <v>88</v>
      </c>
      <c r="H204">
        <v>99999</v>
      </c>
      <c r="I204" t="s">
        <v>197</v>
      </c>
      <c r="J204" t="s">
        <v>125</v>
      </c>
      <c r="K204" t="s">
        <v>136</v>
      </c>
      <c r="L204" s="6"/>
      <c r="M204" t="s">
        <v>39</v>
      </c>
      <c r="N204" t="s">
        <v>85</v>
      </c>
      <c r="O204" t="s">
        <v>86</v>
      </c>
      <c r="P204" t="s">
        <v>87</v>
      </c>
      <c r="Q204" t="s">
        <v>88</v>
      </c>
      <c r="R204">
        <v>99999</v>
      </c>
      <c r="S204" t="s">
        <v>137</v>
      </c>
      <c r="U204" t="s">
        <v>74</v>
      </c>
      <c r="V204" t="s">
        <v>15</v>
      </c>
      <c r="W204" s="1">
        <v>2.99</v>
      </c>
      <c r="X204">
        <v>52</v>
      </c>
      <c r="Y204" s="1">
        <v>155.48000000000002</v>
      </c>
      <c r="Z204" s="1">
        <v>16.014440000000004</v>
      </c>
      <c r="AA204">
        <f>DAY(TableauSource[[#This Row],[Date Cdme]])</f>
        <v>31</v>
      </c>
    </row>
    <row r="205" spans="1:27" x14ac:dyDescent="0.3">
      <c r="A205" s="3">
        <v>1251</v>
      </c>
      <c r="B205" s="12">
        <v>44450</v>
      </c>
      <c r="C205" s="3">
        <v>11</v>
      </c>
      <c r="D205" t="s">
        <v>89</v>
      </c>
      <c r="E205" t="s">
        <v>86</v>
      </c>
      <c r="F205" t="s">
        <v>87</v>
      </c>
      <c r="G205" t="s">
        <v>88</v>
      </c>
      <c r="H205">
        <v>99999</v>
      </c>
      <c r="I205" t="s">
        <v>197</v>
      </c>
      <c r="J205" t="s">
        <v>125</v>
      </c>
      <c r="K205" t="s">
        <v>136</v>
      </c>
      <c r="L205" s="6"/>
      <c r="M205" t="s">
        <v>39</v>
      </c>
      <c r="N205" t="s">
        <v>85</v>
      </c>
      <c r="O205" t="s">
        <v>86</v>
      </c>
      <c r="P205" t="s">
        <v>87</v>
      </c>
      <c r="Q205" t="s">
        <v>88</v>
      </c>
      <c r="R205">
        <v>99999</v>
      </c>
      <c r="S205" t="s">
        <v>137</v>
      </c>
      <c r="U205" t="s">
        <v>16</v>
      </c>
      <c r="V205" t="s">
        <v>17</v>
      </c>
      <c r="W205" s="1">
        <v>3.5</v>
      </c>
      <c r="X205">
        <v>91</v>
      </c>
      <c r="Y205" s="1">
        <v>318.5</v>
      </c>
      <c r="Z205" s="1">
        <v>31.213000000000001</v>
      </c>
      <c r="AA205">
        <f>DAY(TableauSource[[#This Row],[Date Cdme]])</f>
        <v>11</v>
      </c>
    </row>
    <row r="206" spans="1:27" x14ac:dyDescent="0.3">
      <c r="A206" s="3">
        <v>1236</v>
      </c>
      <c r="B206" s="12">
        <v>44417</v>
      </c>
      <c r="C206" s="3">
        <v>9</v>
      </c>
      <c r="D206" t="s">
        <v>101</v>
      </c>
      <c r="E206" t="s">
        <v>98</v>
      </c>
      <c r="F206" t="s">
        <v>99</v>
      </c>
      <c r="G206" t="s">
        <v>100</v>
      </c>
      <c r="H206">
        <v>99999</v>
      </c>
      <c r="I206" t="s">
        <v>196</v>
      </c>
      <c r="J206" t="s">
        <v>102</v>
      </c>
      <c r="K206" t="s">
        <v>133</v>
      </c>
      <c r="L206" s="6">
        <v>41862</v>
      </c>
      <c r="M206" t="s">
        <v>24</v>
      </c>
      <c r="N206" t="s">
        <v>97</v>
      </c>
      <c r="O206" t="s">
        <v>98</v>
      </c>
      <c r="P206" t="s">
        <v>99</v>
      </c>
      <c r="Q206" t="s">
        <v>100</v>
      </c>
      <c r="R206">
        <v>99999</v>
      </c>
      <c r="S206" t="s">
        <v>137</v>
      </c>
      <c r="T206" t="s">
        <v>152</v>
      </c>
      <c r="U206" t="s">
        <v>103</v>
      </c>
      <c r="V206" t="s">
        <v>104</v>
      </c>
      <c r="W206" s="1">
        <v>19.5</v>
      </c>
      <c r="X206">
        <v>66</v>
      </c>
      <c r="Y206" s="1">
        <v>1287</v>
      </c>
      <c r="Z206" s="1">
        <v>132.56100000000001</v>
      </c>
      <c r="AA206">
        <f>DAY(TableauSource[[#This Row],[Date Cdme]])</f>
        <v>9</v>
      </c>
    </row>
    <row r="207" spans="1:27" x14ac:dyDescent="0.3">
      <c r="A207" s="3">
        <v>1237</v>
      </c>
      <c r="B207" s="12">
        <v>44417</v>
      </c>
      <c r="C207" s="3">
        <v>9</v>
      </c>
      <c r="D207" t="s">
        <v>101</v>
      </c>
      <c r="E207" t="s">
        <v>98</v>
      </c>
      <c r="F207" t="s">
        <v>99</v>
      </c>
      <c r="G207" t="s">
        <v>100</v>
      </c>
      <c r="H207">
        <v>99999</v>
      </c>
      <c r="I207" t="s">
        <v>196</v>
      </c>
      <c r="J207" t="s">
        <v>102</v>
      </c>
      <c r="K207" t="s">
        <v>133</v>
      </c>
      <c r="L207" s="6">
        <v>41862</v>
      </c>
      <c r="M207" t="s">
        <v>24</v>
      </c>
      <c r="N207" t="s">
        <v>97</v>
      </c>
      <c r="O207" t="s">
        <v>98</v>
      </c>
      <c r="P207" t="s">
        <v>99</v>
      </c>
      <c r="Q207" t="s">
        <v>100</v>
      </c>
      <c r="R207">
        <v>99999</v>
      </c>
      <c r="S207" t="s">
        <v>137</v>
      </c>
      <c r="T207" t="s">
        <v>152</v>
      </c>
      <c r="U207" t="s">
        <v>105</v>
      </c>
      <c r="V207" t="s">
        <v>106</v>
      </c>
      <c r="W207" s="1">
        <v>34.799999999999997</v>
      </c>
      <c r="X207">
        <v>32</v>
      </c>
      <c r="Y207" s="1">
        <v>1113.5999999999999</v>
      </c>
      <c r="Z207" s="1">
        <v>111.36</v>
      </c>
      <c r="AA207">
        <f>DAY(TableauSource[[#This Row],[Date Cdme]])</f>
        <v>9</v>
      </c>
    </row>
    <row r="208" spans="1:27" x14ac:dyDescent="0.3">
      <c r="A208" s="3">
        <v>1238</v>
      </c>
      <c r="B208" s="12">
        <v>44414</v>
      </c>
      <c r="C208" s="3">
        <v>6</v>
      </c>
      <c r="D208" t="s">
        <v>60</v>
      </c>
      <c r="E208" t="s">
        <v>57</v>
      </c>
      <c r="F208" t="s">
        <v>58</v>
      </c>
      <c r="G208" t="s">
        <v>59</v>
      </c>
      <c r="H208">
        <v>99999</v>
      </c>
      <c r="I208" t="s">
        <v>198</v>
      </c>
      <c r="J208" t="s">
        <v>38</v>
      </c>
      <c r="K208" t="s">
        <v>135</v>
      </c>
      <c r="L208" s="6">
        <v>41859</v>
      </c>
      <c r="M208" t="s">
        <v>13</v>
      </c>
      <c r="N208" t="s">
        <v>56</v>
      </c>
      <c r="O208" t="s">
        <v>57</v>
      </c>
      <c r="P208" t="s">
        <v>58</v>
      </c>
      <c r="Q208" t="s">
        <v>59</v>
      </c>
      <c r="R208">
        <v>99999</v>
      </c>
      <c r="S208" t="s">
        <v>137</v>
      </c>
      <c r="T208" t="s">
        <v>153</v>
      </c>
      <c r="U208" t="s">
        <v>14</v>
      </c>
      <c r="V208" t="s">
        <v>15</v>
      </c>
      <c r="W208" s="1">
        <v>14</v>
      </c>
      <c r="X208">
        <v>52</v>
      </c>
      <c r="Y208" s="1">
        <v>728</v>
      </c>
      <c r="Z208" s="1">
        <v>72.8</v>
      </c>
      <c r="AA208">
        <f>DAY(TableauSource[[#This Row],[Date Cdme]])</f>
        <v>6</v>
      </c>
    </row>
    <row r="209" spans="1:27" x14ac:dyDescent="0.3">
      <c r="A209" s="3">
        <v>1239</v>
      </c>
      <c r="B209" s="12">
        <v>44416</v>
      </c>
      <c r="C209" s="3">
        <v>8</v>
      </c>
      <c r="D209" t="s">
        <v>37</v>
      </c>
      <c r="E209" t="s">
        <v>34</v>
      </c>
      <c r="F209" t="s">
        <v>35</v>
      </c>
      <c r="G209" t="s">
        <v>36</v>
      </c>
      <c r="H209">
        <v>99999</v>
      </c>
      <c r="I209" t="s">
        <v>192</v>
      </c>
      <c r="J209" t="s">
        <v>80</v>
      </c>
      <c r="K209" t="s">
        <v>135</v>
      </c>
      <c r="L209" s="6">
        <v>41861</v>
      </c>
      <c r="M209" t="s">
        <v>13</v>
      </c>
      <c r="N209" t="s">
        <v>33</v>
      </c>
      <c r="O209" t="s">
        <v>34</v>
      </c>
      <c r="P209" t="s">
        <v>35</v>
      </c>
      <c r="Q209" t="s">
        <v>36</v>
      </c>
      <c r="R209">
        <v>99999</v>
      </c>
      <c r="S209" t="s">
        <v>137</v>
      </c>
      <c r="T209" t="s">
        <v>152</v>
      </c>
      <c r="U209" t="s">
        <v>62</v>
      </c>
      <c r="V209" t="s">
        <v>63</v>
      </c>
      <c r="W209" s="1">
        <v>40</v>
      </c>
      <c r="X209">
        <v>78</v>
      </c>
      <c r="Y209" s="1">
        <v>3120</v>
      </c>
      <c r="Z209" s="1">
        <v>318.24</v>
      </c>
      <c r="AA209">
        <f>DAY(TableauSource[[#This Row],[Date Cdme]])</f>
        <v>8</v>
      </c>
    </row>
    <row r="210" spans="1:27" x14ac:dyDescent="0.3">
      <c r="A210" s="3">
        <v>1240</v>
      </c>
      <c r="B210" s="12">
        <v>44416</v>
      </c>
      <c r="C210" s="3">
        <v>8</v>
      </c>
      <c r="D210" t="s">
        <v>37</v>
      </c>
      <c r="E210" t="s">
        <v>34</v>
      </c>
      <c r="F210" t="s">
        <v>35</v>
      </c>
      <c r="G210" t="s">
        <v>36</v>
      </c>
      <c r="H210">
        <v>99999</v>
      </c>
      <c r="I210" t="s">
        <v>192</v>
      </c>
      <c r="J210" t="s">
        <v>80</v>
      </c>
      <c r="K210" t="s">
        <v>135</v>
      </c>
      <c r="L210" s="6">
        <v>41861</v>
      </c>
      <c r="M210" t="s">
        <v>13</v>
      </c>
      <c r="N210" t="s">
        <v>33</v>
      </c>
      <c r="O210" t="s">
        <v>34</v>
      </c>
      <c r="P210" t="s">
        <v>35</v>
      </c>
      <c r="Q210" t="s">
        <v>36</v>
      </c>
      <c r="R210">
        <v>99999</v>
      </c>
      <c r="S210" t="s">
        <v>137</v>
      </c>
      <c r="T210" t="s">
        <v>152</v>
      </c>
      <c r="U210" t="s">
        <v>40</v>
      </c>
      <c r="V210" t="s">
        <v>41</v>
      </c>
      <c r="W210" s="1">
        <v>9.1999999999999993</v>
      </c>
      <c r="X210">
        <v>54</v>
      </c>
      <c r="Y210" s="1">
        <v>496.79999999999995</v>
      </c>
      <c r="Z210" s="1">
        <v>49.183199999999999</v>
      </c>
      <c r="AA210">
        <f>DAY(TableauSource[[#This Row],[Date Cdme]])</f>
        <v>8</v>
      </c>
    </row>
    <row r="211" spans="1:27" x14ac:dyDescent="0.3">
      <c r="A211" s="3">
        <v>1141</v>
      </c>
      <c r="B211" s="12">
        <v>44357</v>
      </c>
      <c r="C211" s="3">
        <v>10</v>
      </c>
      <c r="D211" t="s">
        <v>73</v>
      </c>
      <c r="E211" t="s">
        <v>70</v>
      </c>
      <c r="F211" t="s">
        <v>71</v>
      </c>
      <c r="G211" t="s">
        <v>72</v>
      </c>
      <c r="H211">
        <v>99999</v>
      </c>
      <c r="I211" t="s">
        <v>187</v>
      </c>
      <c r="J211" t="s">
        <v>61</v>
      </c>
      <c r="K211" t="s">
        <v>134</v>
      </c>
      <c r="L211" s="6">
        <v>41802</v>
      </c>
      <c r="M211" t="s">
        <v>24</v>
      </c>
      <c r="N211" t="s">
        <v>69</v>
      </c>
      <c r="O211" t="s">
        <v>70</v>
      </c>
      <c r="P211" t="s">
        <v>71</v>
      </c>
      <c r="Q211" t="s">
        <v>72</v>
      </c>
      <c r="R211">
        <v>99999</v>
      </c>
      <c r="S211" t="s">
        <v>137</v>
      </c>
      <c r="U211" t="s">
        <v>40</v>
      </c>
      <c r="V211" t="s">
        <v>41</v>
      </c>
      <c r="W211" s="1">
        <v>9.1999999999999993</v>
      </c>
      <c r="X211">
        <v>38</v>
      </c>
      <c r="Y211" s="1">
        <v>349.59999999999997</v>
      </c>
      <c r="Z211" s="1">
        <v>33.211999999999996</v>
      </c>
      <c r="AA211">
        <f>DAY(TableauSource[[#This Row],[Date Cdme]])</f>
        <v>10</v>
      </c>
    </row>
    <row r="212" spans="1:27" x14ac:dyDescent="0.3">
      <c r="A212" s="3">
        <v>1252</v>
      </c>
      <c r="B212" s="12">
        <v>44450</v>
      </c>
      <c r="C212" s="3">
        <v>11</v>
      </c>
      <c r="D212" t="s">
        <v>89</v>
      </c>
      <c r="E212" t="s">
        <v>86</v>
      </c>
      <c r="F212" t="s">
        <v>87</v>
      </c>
      <c r="G212" t="s">
        <v>88</v>
      </c>
      <c r="H212">
        <v>99999</v>
      </c>
      <c r="I212" t="s">
        <v>197</v>
      </c>
      <c r="J212" t="s">
        <v>125</v>
      </c>
      <c r="K212" t="s">
        <v>136</v>
      </c>
      <c r="L212" s="6"/>
      <c r="M212" t="s">
        <v>39</v>
      </c>
      <c r="N212" t="s">
        <v>85</v>
      </c>
      <c r="O212" t="s">
        <v>86</v>
      </c>
      <c r="P212" t="s">
        <v>87</v>
      </c>
      <c r="Q212" t="s">
        <v>88</v>
      </c>
      <c r="R212">
        <v>99999</v>
      </c>
      <c r="S212" t="s">
        <v>137</v>
      </c>
      <c r="U212" t="s">
        <v>74</v>
      </c>
      <c r="V212" t="s">
        <v>15</v>
      </c>
      <c r="W212" s="1">
        <v>2.99</v>
      </c>
      <c r="X212">
        <v>64</v>
      </c>
      <c r="Y212" s="1">
        <v>191.36</v>
      </c>
      <c r="Z212" s="1">
        <v>19.518720000000002</v>
      </c>
      <c r="AA212">
        <f>DAY(TableauSource[[#This Row],[Date Cdme]])</f>
        <v>11</v>
      </c>
    </row>
    <row r="213" spans="1:27" x14ac:dyDescent="0.3">
      <c r="A213" s="3">
        <v>1290</v>
      </c>
      <c r="B213" s="12">
        <v>44480</v>
      </c>
      <c r="C213" s="3">
        <v>11</v>
      </c>
      <c r="D213" t="s">
        <v>89</v>
      </c>
      <c r="E213" t="s">
        <v>86</v>
      </c>
      <c r="F213" t="s">
        <v>87</v>
      </c>
      <c r="G213" t="s">
        <v>88</v>
      </c>
      <c r="H213">
        <v>99999</v>
      </c>
      <c r="I213" t="s">
        <v>197</v>
      </c>
      <c r="J213" t="s">
        <v>125</v>
      </c>
      <c r="K213" t="s">
        <v>136</v>
      </c>
      <c r="L213" s="6"/>
      <c r="M213" t="s">
        <v>39</v>
      </c>
      <c r="N213" t="s">
        <v>85</v>
      </c>
      <c r="O213" t="s">
        <v>86</v>
      </c>
      <c r="P213" t="s">
        <v>87</v>
      </c>
      <c r="Q213" t="s">
        <v>88</v>
      </c>
      <c r="R213">
        <v>99999</v>
      </c>
      <c r="S213" t="s">
        <v>137</v>
      </c>
      <c r="U213" t="s">
        <v>16</v>
      </c>
      <c r="V213" t="s">
        <v>17</v>
      </c>
      <c r="W213" s="1">
        <v>3.5</v>
      </c>
      <c r="X213">
        <v>20</v>
      </c>
      <c r="Y213" s="1">
        <v>70</v>
      </c>
      <c r="Z213" s="1">
        <v>6.93</v>
      </c>
      <c r="AA213">
        <f>DAY(TableauSource[[#This Row],[Date Cdme]])</f>
        <v>11</v>
      </c>
    </row>
    <row r="214" spans="1:27" x14ac:dyDescent="0.3">
      <c r="A214" s="3">
        <v>1291</v>
      </c>
      <c r="B214" s="12">
        <v>44480</v>
      </c>
      <c r="C214" s="3">
        <v>11</v>
      </c>
      <c r="D214" t="s">
        <v>89</v>
      </c>
      <c r="E214" t="s">
        <v>86</v>
      </c>
      <c r="F214" t="s">
        <v>87</v>
      </c>
      <c r="G214" t="s">
        <v>88</v>
      </c>
      <c r="H214">
        <v>99999</v>
      </c>
      <c r="I214" t="s">
        <v>197</v>
      </c>
      <c r="J214" t="s">
        <v>125</v>
      </c>
      <c r="K214" t="s">
        <v>136</v>
      </c>
      <c r="L214" s="6"/>
      <c r="M214" t="s">
        <v>39</v>
      </c>
      <c r="N214" t="s">
        <v>85</v>
      </c>
      <c r="O214" t="s">
        <v>86</v>
      </c>
      <c r="P214" t="s">
        <v>87</v>
      </c>
      <c r="Q214" t="s">
        <v>88</v>
      </c>
      <c r="R214">
        <v>99999</v>
      </c>
      <c r="S214" t="s">
        <v>137</v>
      </c>
      <c r="U214" t="s">
        <v>74</v>
      </c>
      <c r="V214" t="s">
        <v>15</v>
      </c>
      <c r="W214" s="1">
        <v>2.99</v>
      </c>
      <c r="X214">
        <v>49</v>
      </c>
      <c r="Y214" s="1">
        <v>146.51000000000002</v>
      </c>
      <c r="Z214" s="1">
        <v>14.651000000000003</v>
      </c>
      <c r="AA214">
        <f>DAY(TableauSource[[#This Row],[Date Cdme]])</f>
        <v>11</v>
      </c>
    </row>
    <row r="215" spans="1:27" x14ac:dyDescent="0.3">
      <c r="A215" s="3">
        <v>1245</v>
      </c>
      <c r="B215" s="12">
        <v>44437</v>
      </c>
      <c r="C215" s="3">
        <v>29</v>
      </c>
      <c r="D215" t="s">
        <v>46</v>
      </c>
      <c r="E215" t="s">
        <v>43</v>
      </c>
      <c r="F215" t="s">
        <v>44</v>
      </c>
      <c r="G215" t="s">
        <v>45</v>
      </c>
      <c r="H215">
        <v>99999</v>
      </c>
      <c r="I215" t="s">
        <v>189</v>
      </c>
      <c r="J215" t="s">
        <v>23</v>
      </c>
      <c r="K215" t="s">
        <v>133</v>
      </c>
      <c r="L215" s="6">
        <v>41882</v>
      </c>
      <c r="M215" t="s">
        <v>13</v>
      </c>
      <c r="N215" t="s">
        <v>42</v>
      </c>
      <c r="O215" t="s">
        <v>43</v>
      </c>
      <c r="P215" t="s">
        <v>44</v>
      </c>
      <c r="Q215" t="s">
        <v>45</v>
      </c>
      <c r="R215">
        <v>99999</v>
      </c>
      <c r="S215" t="s">
        <v>137</v>
      </c>
      <c r="T215" t="s">
        <v>152</v>
      </c>
      <c r="U215" t="s">
        <v>14</v>
      </c>
      <c r="V215" t="s">
        <v>15</v>
      </c>
      <c r="W215" s="1">
        <v>14</v>
      </c>
      <c r="X215">
        <v>42</v>
      </c>
      <c r="Y215" s="1">
        <v>588</v>
      </c>
      <c r="Z215" s="1">
        <v>59.388000000000005</v>
      </c>
      <c r="AA215">
        <f>DAY(TableauSource[[#This Row],[Date Cdme]])</f>
        <v>29</v>
      </c>
    </row>
    <row r="216" spans="1:27" x14ac:dyDescent="0.3">
      <c r="A216" s="3">
        <v>1246</v>
      </c>
      <c r="B216" s="12">
        <v>44414</v>
      </c>
      <c r="C216" s="3">
        <v>6</v>
      </c>
      <c r="D216" t="s">
        <v>60</v>
      </c>
      <c r="E216" t="s">
        <v>57</v>
      </c>
      <c r="F216" t="s">
        <v>58</v>
      </c>
      <c r="G216" t="s">
        <v>59</v>
      </c>
      <c r="H216">
        <v>99999</v>
      </c>
      <c r="I216" t="s">
        <v>198</v>
      </c>
      <c r="J216" t="s">
        <v>38</v>
      </c>
      <c r="K216" t="s">
        <v>135</v>
      </c>
      <c r="L216" s="6">
        <v>41859</v>
      </c>
      <c r="M216" t="s">
        <v>39</v>
      </c>
      <c r="N216" t="s">
        <v>56</v>
      </c>
      <c r="O216" t="s">
        <v>57</v>
      </c>
      <c r="P216" t="s">
        <v>58</v>
      </c>
      <c r="Q216" t="s">
        <v>59</v>
      </c>
      <c r="R216">
        <v>99999</v>
      </c>
      <c r="S216" t="s">
        <v>137</v>
      </c>
      <c r="T216" t="s">
        <v>152</v>
      </c>
      <c r="U216" t="s">
        <v>47</v>
      </c>
      <c r="V216" t="s">
        <v>48</v>
      </c>
      <c r="W216" s="1">
        <v>12.75</v>
      </c>
      <c r="X216">
        <v>72</v>
      </c>
      <c r="Y216" s="1">
        <v>918</v>
      </c>
      <c r="Z216" s="1">
        <v>89.046000000000006</v>
      </c>
      <c r="AA216">
        <f>DAY(TableauSource[[#This Row],[Date Cdme]])</f>
        <v>6</v>
      </c>
    </row>
    <row r="217" spans="1:27" x14ac:dyDescent="0.3">
      <c r="A217" s="3">
        <v>1172</v>
      </c>
      <c r="B217" s="12">
        <v>44357</v>
      </c>
      <c r="C217" s="3">
        <v>10</v>
      </c>
      <c r="D217" t="s">
        <v>73</v>
      </c>
      <c r="E217" t="s">
        <v>70</v>
      </c>
      <c r="F217" t="s">
        <v>71</v>
      </c>
      <c r="G217" t="s">
        <v>72</v>
      </c>
      <c r="H217">
        <v>99999</v>
      </c>
      <c r="I217" t="s">
        <v>187</v>
      </c>
      <c r="J217" t="s">
        <v>61</v>
      </c>
      <c r="K217" t="s">
        <v>134</v>
      </c>
      <c r="L217" s="6">
        <v>41802</v>
      </c>
      <c r="M217" t="s">
        <v>13</v>
      </c>
      <c r="N217" t="s">
        <v>69</v>
      </c>
      <c r="O217" t="s">
        <v>70</v>
      </c>
      <c r="P217" t="s">
        <v>71</v>
      </c>
      <c r="Q217" t="s">
        <v>72</v>
      </c>
      <c r="R217">
        <v>99999</v>
      </c>
      <c r="S217" t="s">
        <v>137</v>
      </c>
      <c r="T217" t="s">
        <v>153</v>
      </c>
      <c r="U217" t="s">
        <v>121</v>
      </c>
      <c r="V217" t="s">
        <v>17</v>
      </c>
      <c r="W217" s="1">
        <v>10</v>
      </c>
      <c r="X217">
        <v>74</v>
      </c>
      <c r="Y217" s="1">
        <v>740</v>
      </c>
      <c r="Z217" s="1">
        <v>71.78</v>
      </c>
      <c r="AA217">
        <f>DAY(TableauSource[[#This Row],[Date Cdme]])</f>
        <v>10</v>
      </c>
    </row>
    <row r="218" spans="1:27" x14ac:dyDescent="0.3">
      <c r="A218" s="3">
        <v>1174</v>
      </c>
      <c r="B218" s="12">
        <v>44357</v>
      </c>
      <c r="C218" s="3">
        <v>10</v>
      </c>
      <c r="D218" t="s">
        <v>73</v>
      </c>
      <c r="E218" t="s">
        <v>70</v>
      </c>
      <c r="F218" t="s">
        <v>71</v>
      </c>
      <c r="G218" t="s">
        <v>72</v>
      </c>
      <c r="H218">
        <v>99999</v>
      </c>
      <c r="I218" t="s">
        <v>187</v>
      </c>
      <c r="J218" t="s">
        <v>61</v>
      </c>
      <c r="K218" t="s">
        <v>134</v>
      </c>
      <c r="L218" s="6"/>
      <c r="M218" t="s">
        <v>24</v>
      </c>
      <c r="N218" t="s">
        <v>69</v>
      </c>
      <c r="O218" t="s">
        <v>70</v>
      </c>
      <c r="P218" t="s">
        <v>71</v>
      </c>
      <c r="Q218" t="s">
        <v>72</v>
      </c>
      <c r="R218">
        <v>99999</v>
      </c>
      <c r="S218" t="s">
        <v>137</v>
      </c>
      <c r="U218" t="s">
        <v>16</v>
      </c>
      <c r="V218" t="s">
        <v>17</v>
      </c>
      <c r="W218" s="1">
        <v>3.5</v>
      </c>
      <c r="X218">
        <v>90</v>
      </c>
      <c r="Y218" s="1">
        <v>315</v>
      </c>
      <c r="Z218" s="1">
        <v>30.24</v>
      </c>
      <c r="AA218">
        <f>DAY(TableauSource[[#This Row],[Date Cdme]])</f>
        <v>10</v>
      </c>
    </row>
    <row r="219" spans="1:27" x14ac:dyDescent="0.3">
      <c r="A219" s="3">
        <v>1214</v>
      </c>
      <c r="B219" s="12">
        <v>44387</v>
      </c>
      <c r="C219" s="3">
        <v>10</v>
      </c>
      <c r="D219" t="s">
        <v>73</v>
      </c>
      <c r="E219" t="s">
        <v>70</v>
      </c>
      <c r="F219" t="s">
        <v>71</v>
      </c>
      <c r="G219" t="s">
        <v>72</v>
      </c>
      <c r="H219">
        <v>99999</v>
      </c>
      <c r="I219" t="s">
        <v>187</v>
      </c>
      <c r="J219" t="s">
        <v>61</v>
      </c>
      <c r="K219" t="s">
        <v>134</v>
      </c>
      <c r="L219" s="6">
        <v>41832</v>
      </c>
      <c r="M219" t="s">
        <v>13</v>
      </c>
      <c r="N219" t="s">
        <v>69</v>
      </c>
      <c r="O219" t="s">
        <v>70</v>
      </c>
      <c r="P219" t="s">
        <v>71</v>
      </c>
      <c r="Q219" t="s">
        <v>72</v>
      </c>
      <c r="R219">
        <v>99999</v>
      </c>
      <c r="S219" t="s">
        <v>137</v>
      </c>
      <c r="T219" t="s">
        <v>153</v>
      </c>
      <c r="U219" t="s">
        <v>121</v>
      </c>
      <c r="V219" t="s">
        <v>17</v>
      </c>
      <c r="W219" s="1">
        <v>10</v>
      </c>
      <c r="X219">
        <v>80</v>
      </c>
      <c r="Y219" s="1">
        <v>800</v>
      </c>
      <c r="Z219" s="1">
        <v>77.599999999999994</v>
      </c>
      <c r="AA219">
        <f>DAY(TableauSource[[#This Row],[Date Cdme]])</f>
        <v>10</v>
      </c>
    </row>
    <row r="220" spans="1:27" x14ac:dyDescent="0.3">
      <c r="A220" s="3">
        <v>1323</v>
      </c>
      <c r="B220" s="12">
        <v>44480</v>
      </c>
      <c r="C220" s="3">
        <v>11</v>
      </c>
      <c r="D220" t="s">
        <v>89</v>
      </c>
      <c r="E220" t="s">
        <v>86</v>
      </c>
      <c r="F220" t="s">
        <v>87</v>
      </c>
      <c r="G220" t="s">
        <v>88</v>
      </c>
      <c r="H220">
        <v>99999</v>
      </c>
      <c r="I220" t="s">
        <v>197</v>
      </c>
      <c r="J220" t="s">
        <v>125</v>
      </c>
      <c r="K220" t="s">
        <v>136</v>
      </c>
      <c r="L220" s="6"/>
      <c r="M220" t="s">
        <v>39</v>
      </c>
      <c r="N220" t="s">
        <v>85</v>
      </c>
      <c r="O220" t="s">
        <v>86</v>
      </c>
      <c r="P220" t="s">
        <v>87</v>
      </c>
      <c r="Q220" t="s">
        <v>88</v>
      </c>
      <c r="R220">
        <v>99999</v>
      </c>
      <c r="S220" t="s">
        <v>137</v>
      </c>
      <c r="U220" t="s">
        <v>62</v>
      </c>
      <c r="V220" t="s">
        <v>63</v>
      </c>
      <c r="W220" s="1">
        <v>40</v>
      </c>
      <c r="X220">
        <v>60</v>
      </c>
      <c r="Y220" s="1">
        <v>2400</v>
      </c>
      <c r="Z220" s="1">
        <v>228</v>
      </c>
      <c r="AA220">
        <f>DAY(TableauSource[[#This Row],[Date Cdme]])</f>
        <v>11</v>
      </c>
    </row>
    <row r="221" spans="1:27" x14ac:dyDescent="0.3">
      <c r="A221" s="3">
        <v>1331</v>
      </c>
      <c r="B221" s="12">
        <v>44511</v>
      </c>
      <c r="C221" s="3">
        <v>11</v>
      </c>
      <c r="D221" t="s">
        <v>89</v>
      </c>
      <c r="E221" t="s">
        <v>86</v>
      </c>
      <c r="F221" t="s">
        <v>87</v>
      </c>
      <c r="G221" t="s">
        <v>88</v>
      </c>
      <c r="H221">
        <v>99999</v>
      </c>
      <c r="I221" t="s">
        <v>197</v>
      </c>
      <c r="J221" t="s">
        <v>125</v>
      </c>
      <c r="K221" t="s">
        <v>136</v>
      </c>
      <c r="L221" s="6"/>
      <c r="M221" t="s">
        <v>39</v>
      </c>
      <c r="N221" t="s">
        <v>85</v>
      </c>
      <c r="O221" t="s">
        <v>86</v>
      </c>
      <c r="P221" t="s">
        <v>87</v>
      </c>
      <c r="Q221" t="s">
        <v>88</v>
      </c>
      <c r="R221">
        <v>99999</v>
      </c>
      <c r="S221" t="s">
        <v>137</v>
      </c>
      <c r="U221" t="s">
        <v>16</v>
      </c>
      <c r="V221" t="s">
        <v>17</v>
      </c>
      <c r="W221" s="1">
        <v>3.5</v>
      </c>
      <c r="X221">
        <v>42</v>
      </c>
      <c r="Y221" s="1">
        <v>147</v>
      </c>
      <c r="Z221" s="1">
        <v>15.141000000000002</v>
      </c>
      <c r="AA221">
        <f>DAY(TableauSource[[#This Row],[Date Cdme]])</f>
        <v>11</v>
      </c>
    </row>
    <row r="222" spans="1:27" x14ac:dyDescent="0.3">
      <c r="A222" s="3">
        <v>1253</v>
      </c>
      <c r="B222" s="12">
        <v>44440</v>
      </c>
      <c r="C222" s="3">
        <v>1</v>
      </c>
      <c r="D222" t="s">
        <v>94</v>
      </c>
      <c r="E222" t="s">
        <v>91</v>
      </c>
      <c r="F222" t="s">
        <v>92</v>
      </c>
      <c r="G222" t="s">
        <v>93</v>
      </c>
      <c r="H222">
        <v>99999</v>
      </c>
      <c r="I222" t="s">
        <v>193</v>
      </c>
      <c r="J222" t="s">
        <v>80</v>
      </c>
      <c r="K222" t="s">
        <v>135</v>
      </c>
      <c r="L222" s="6"/>
      <c r="N222" t="s">
        <v>90</v>
      </c>
      <c r="O222" t="s">
        <v>91</v>
      </c>
      <c r="P222" t="s">
        <v>92</v>
      </c>
      <c r="Q222" t="s">
        <v>93</v>
      </c>
      <c r="R222">
        <v>99999</v>
      </c>
      <c r="S222" t="s">
        <v>137</v>
      </c>
      <c r="U222" t="s">
        <v>31</v>
      </c>
      <c r="V222" t="s">
        <v>15</v>
      </c>
      <c r="W222" s="1">
        <v>18</v>
      </c>
      <c r="X222">
        <v>58</v>
      </c>
      <c r="Y222" s="1">
        <v>1044</v>
      </c>
      <c r="Z222" s="1">
        <v>103.35600000000001</v>
      </c>
      <c r="AA222">
        <f>DAY(TableauSource[[#This Row],[Date Cdme]])</f>
        <v>1</v>
      </c>
    </row>
    <row r="223" spans="1:27" x14ac:dyDescent="0.3">
      <c r="A223" s="3">
        <v>1254</v>
      </c>
      <c r="B223" s="12">
        <v>44440</v>
      </c>
      <c r="C223" s="3">
        <v>1</v>
      </c>
      <c r="D223" t="s">
        <v>94</v>
      </c>
      <c r="E223" t="s">
        <v>91</v>
      </c>
      <c r="F223" t="s">
        <v>92</v>
      </c>
      <c r="G223" t="s">
        <v>93</v>
      </c>
      <c r="H223">
        <v>99999</v>
      </c>
      <c r="I223" t="s">
        <v>193</v>
      </c>
      <c r="J223" t="s">
        <v>80</v>
      </c>
      <c r="K223" t="s">
        <v>135</v>
      </c>
      <c r="L223" s="6"/>
      <c r="N223" t="s">
        <v>90</v>
      </c>
      <c r="O223" t="s">
        <v>91</v>
      </c>
      <c r="P223" t="s">
        <v>92</v>
      </c>
      <c r="Q223" t="s">
        <v>93</v>
      </c>
      <c r="R223">
        <v>99999</v>
      </c>
      <c r="S223" t="s">
        <v>137</v>
      </c>
      <c r="U223" t="s">
        <v>32</v>
      </c>
      <c r="V223" t="s">
        <v>15</v>
      </c>
      <c r="W223" s="1">
        <v>46</v>
      </c>
      <c r="X223">
        <v>97</v>
      </c>
      <c r="Y223" s="1">
        <v>4462</v>
      </c>
      <c r="Z223" s="1">
        <v>464.04800000000006</v>
      </c>
      <c r="AA223">
        <f>DAY(TableauSource[[#This Row],[Date Cdme]])</f>
        <v>1</v>
      </c>
    </row>
    <row r="224" spans="1:27" x14ac:dyDescent="0.3">
      <c r="A224" s="3">
        <v>1255</v>
      </c>
      <c r="B224" s="12">
        <v>44440</v>
      </c>
      <c r="C224" s="3">
        <v>1</v>
      </c>
      <c r="D224" t="s">
        <v>94</v>
      </c>
      <c r="E224" t="s">
        <v>91</v>
      </c>
      <c r="F224" t="s">
        <v>92</v>
      </c>
      <c r="G224" t="s">
        <v>93</v>
      </c>
      <c r="H224">
        <v>99999</v>
      </c>
      <c r="I224" t="s">
        <v>193</v>
      </c>
      <c r="J224" t="s">
        <v>80</v>
      </c>
      <c r="K224" t="s">
        <v>135</v>
      </c>
      <c r="L224" s="6"/>
      <c r="N224" t="s">
        <v>90</v>
      </c>
      <c r="O224" t="s">
        <v>91</v>
      </c>
      <c r="P224" t="s">
        <v>92</v>
      </c>
      <c r="Q224" t="s">
        <v>93</v>
      </c>
      <c r="R224">
        <v>99999</v>
      </c>
      <c r="S224" t="s">
        <v>137</v>
      </c>
      <c r="U224" t="s">
        <v>74</v>
      </c>
      <c r="V224" t="s">
        <v>15</v>
      </c>
      <c r="W224" s="1">
        <v>2.99</v>
      </c>
      <c r="X224">
        <v>14</v>
      </c>
      <c r="Y224" s="1">
        <v>41.86</v>
      </c>
      <c r="Z224" s="1">
        <v>4.35344</v>
      </c>
      <c r="AA224">
        <f>DAY(TableauSource[[#This Row],[Date Cdme]])</f>
        <v>1</v>
      </c>
    </row>
    <row r="225" spans="1:27" x14ac:dyDescent="0.3">
      <c r="A225" s="3">
        <v>1332</v>
      </c>
      <c r="B225" s="12">
        <v>44529</v>
      </c>
      <c r="C225" s="3">
        <v>11</v>
      </c>
      <c r="D225" t="s">
        <v>89</v>
      </c>
      <c r="E225" t="s">
        <v>86</v>
      </c>
      <c r="F225" t="s">
        <v>87</v>
      </c>
      <c r="G225" t="s">
        <v>88</v>
      </c>
      <c r="H225">
        <v>99999</v>
      </c>
      <c r="I225" t="s">
        <v>197</v>
      </c>
      <c r="J225" t="s">
        <v>125</v>
      </c>
      <c r="K225" t="s">
        <v>136</v>
      </c>
      <c r="L225" s="6"/>
      <c r="M225" t="s">
        <v>39</v>
      </c>
      <c r="N225" t="s">
        <v>85</v>
      </c>
      <c r="O225" t="s">
        <v>86</v>
      </c>
      <c r="P225" t="s">
        <v>87</v>
      </c>
      <c r="Q225" t="s">
        <v>88</v>
      </c>
      <c r="R225">
        <v>99999</v>
      </c>
      <c r="S225" t="s">
        <v>137</v>
      </c>
      <c r="U225" t="s">
        <v>74</v>
      </c>
      <c r="V225" t="s">
        <v>15</v>
      </c>
      <c r="W225" s="1">
        <v>2.99</v>
      </c>
      <c r="X225">
        <v>100</v>
      </c>
      <c r="Y225" s="1">
        <v>299</v>
      </c>
      <c r="Z225" s="1">
        <v>30.498000000000001</v>
      </c>
      <c r="AA225">
        <f>DAY(TableauSource[[#This Row],[Date Cdme]])</f>
        <v>29</v>
      </c>
    </row>
    <row r="226" spans="1:27" x14ac:dyDescent="0.3">
      <c r="A226" s="3">
        <v>1364</v>
      </c>
      <c r="B226" s="12">
        <v>44511</v>
      </c>
      <c r="C226" s="3">
        <v>11</v>
      </c>
      <c r="D226" t="s">
        <v>89</v>
      </c>
      <c r="E226" t="s">
        <v>86</v>
      </c>
      <c r="F226" t="s">
        <v>87</v>
      </c>
      <c r="G226" t="s">
        <v>88</v>
      </c>
      <c r="H226">
        <v>99999</v>
      </c>
      <c r="I226" t="s">
        <v>197</v>
      </c>
      <c r="J226" t="s">
        <v>125</v>
      </c>
      <c r="K226" t="s">
        <v>136</v>
      </c>
      <c r="L226" s="6"/>
      <c r="M226" t="s">
        <v>39</v>
      </c>
      <c r="N226" t="s">
        <v>85</v>
      </c>
      <c r="O226" t="s">
        <v>86</v>
      </c>
      <c r="P226" t="s">
        <v>87</v>
      </c>
      <c r="Q226" t="s">
        <v>88</v>
      </c>
      <c r="R226">
        <v>99999</v>
      </c>
      <c r="S226" t="s">
        <v>137</v>
      </c>
      <c r="U226" t="s">
        <v>62</v>
      </c>
      <c r="V226" t="s">
        <v>63</v>
      </c>
      <c r="W226" s="1">
        <v>40</v>
      </c>
      <c r="X226">
        <v>78</v>
      </c>
      <c r="Y226" s="1">
        <v>3120</v>
      </c>
      <c r="Z226" s="1">
        <v>299.52</v>
      </c>
      <c r="AA226">
        <f>DAY(TableauSource[[#This Row],[Date Cdme]])</f>
        <v>11</v>
      </c>
    </row>
    <row r="227" spans="1:27" x14ac:dyDescent="0.3">
      <c r="A227" s="3">
        <v>1258</v>
      </c>
      <c r="B227" s="12">
        <v>44448</v>
      </c>
      <c r="C227" s="3">
        <v>9</v>
      </c>
      <c r="D227" t="s">
        <v>101</v>
      </c>
      <c r="E227" t="s">
        <v>98</v>
      </c>
      <c r="F227" t="s">
        <v>99</v>
      </c>
      <c r="G227" t="s">
        <v>100</v>
      </c>
      <c r="H227">
        <v>99999</v>
      </c>
      <c r="I227" t="s">
        <v>196</v>
      </c>
      <c r="J227" t="s">
        <v>102</v>
      </c>
      <c r="K227" t="s">
        <v>133</v>
      </c>
      <c r="L227" s="6">
        <v>41893</v>
      </c>
      <c r="M227" t="s">
        <v>24</v>
      </c>
      <c r="N227" t="s">
        <v>97</v>
      </c>
      <c r="O227" t="s">
        <v>98</v>
      </c>
      <c r="P227" t="s">
        <v>99</v>
      </c>
      <c r="Q227" t="s">
        <v>100</v>
      </c>
      <c r="R227">
        <v>99999</v>
      </c>
      <c r="S227" t="s">
        <v>137</v>
      </c>
      <c r="T227" t="s">
        <v>152</v>
      </c>
      <c r="U227" t="s">
        <v>103</v>
      </c>
      <c r="V227" t="s">
        <v>104</v>
      </c>
      <c r="W227" s="1">
        <v>19.5</v>
      </c>
      <c r="X227">
        <v>48</v>
      </c>
      <c r="Y227" s="1">
        <v>936</v>
      </c>
      <c r="Z227" s="1">
        <v>94.536000000000016</v>
      </c>
      <c r="AA227">
        <f>DAY(TableauSource[[#This Row],[Date Cdme]])</f>
        <v>9</v>
      </c>
    </row>
    <row r="228" spans="1:27" x14ac:dyDescent="0.3">
      <c r="A228" s="3">
        <v>1259</v>
      </c>
      <c r="B228" s="12">
        <v>44448</v>
      </c>
      <c r="C228" s="3">
        <v>9</v>
      </c>
      <c r="D228" t="s">
        <v>101</v>
      </c>
      <c r="E228" t="s">
        <v>98</v>
      </c>
      <c r="F228" t="s">
        <v>99</v>
      </c>
      <c r="G228" t="s">
        <v>100</v>
      </c>
      <c r="H228">
        <v>99999</v>
      </c>
      <c r="I228" t="s">
        <v>196</v>
      </c>
      <c r="J228" t="s">
        <v>102</v>
      </c>
      <c r="K228" t="s">
        <v>133</v>
      </c>
      <c r="L228" s="6">
        <v>41893</v>
      </c>
      <c r="M228" t="s">
        <v>24</v>
      </c>
      <c r="N228" t="s">
        <v>97</v>
      </c>
      <c r="O228" t="s">
        <v>98</v>
      </c>
      <c r="P228" t="s">
        <v>99</v>
      </c>
      <c r="Q228" t="s">
        <v>100</v>
      </c>
      <c r="R228">
        <v>99999</v>
      </c>
      <c r="S228" t="s">
        <v>137</v>
      </c>
      <c r="T228" t="s">
        <v>152</v>
      </c>
      <c r="U228" t="s">
        <v>105</v>
      </c>
      <c r="V228" t="s">
        <v>106</v>
      </c>
      <c r="W228" s="1">
        <v>34.799999999999997</v>
      </c>
      <c r="X228">
        <v>57</v>
      </c>
      <c r="Y228" s="1">
        <v>1983.6</v>
      </c>
      <c r="Z228" s="1">
        <v>194.39280000000002</v>
      </c>
      <c r="AA228">
        <f>DAY(TableauSource[[#This Row],[Date Cdme]])</f>
        <v>9</v>
      </c>
    </row>
    <row r="229" spans="1:27" x14ac:dyDescent="0.3">
      <c r="A229" s="3">
        <v>1260</v>
      </c>
      <c r="B229" s="12">
        <v>44445</v>
      </c>
      <c r="C229" s="3">
        <v>6</v>
      </c>
      <c r="D229" t="s">
        <v>60</v>
      </c>
      <c r="E229" t="s">
        <v>57</v>
      </c>
      <c r="F229" t="s">
        <v>58</v>
      </c>
      <c r="G229" t="s">
        <v>59</v>
      </c>
      <c r="H229">
        <v>99999</v>
      </c>
      <c r="I229" t="s">
        <v>198</v>
      </c>
      <c r="J229" t="s">
        <v>38</v>
      </c>
      <c r="K229" t="s">
        <v>135</v>
      </c>
      <c r="L229" s="6">
        <v>41890</v>
      </c>
      <c r="M229" t="s">
        <v>13</v>
      </c>
      <c r="N229" t="s">
        <v>56</v>
      </c>
      <c r="O229" t="s">
        <v>57</v>
      </c>
      <c r="P229" t="s">
        <v>58</v>
      </c>
      <c r="Q229" t="s">
        <v>59</v>
      </c>
      <c r="R229">
        <v>99999</v>
      </c>
      <c r="S229" t="s">
        <v>137</v>
      </c>
      <c r="T229" t="s">
        <v>153</v>
      </c>
      <c r="U229" t="s">
        <v>14</v>
      </c>
      <c r="V229" t="s">
        <v>15</v>
      </c>
      <c r="W229" s="1">
        <v>14</v>
      </c>
      <c r="X229">
        <v>67</v>
      </c>
      <c r="Y229" s="1">
        <v>938</v>
      </c>
      <c r="Z229" s="1">
        <v>98.490000000000009</v>
      </c>
      <c r="AA229">
        <f>DAY(TableauSource[[#This Row],[Date Cdme]])</f>
        <v>6</v>
      </c>
    </row>
    <row r="230" spans="1:27" x14ac:dyDescent="0.3">
      <c r="A230" s="3">
        <v>1261</v>
      </c>
      <c r="B230" s="12">
        <v>44447</v>
      </c>
      <c r="C230" s="3">
        <v>8</v>
      </c>
      <c r="D230" t="s">
        <v>37</v>
      </c>
      <c r="E230" t="s">
        <v>34</v>
      </c>
      <c r="F230" t="s">
        <v>35</v>
      </c>
      <c r="G230" t="s">
        <v>36</v>
      </c>
      <c r="H230">
        <v>99999</v>
      </c>
      <c r="I230" t="s">
        <v>192</v>
      </c>
      <c r="J230" t="s">
        <v>80</v>
      </c>
      <c r="K230" t="s">
        <v>135</v>
      </c>
      <c r="L230" s="6">
        <v>41892</v>
      </c>
      <c r="M230" t="s">
        <v>13</v>
      </c>
      <c r="N230" t="s">
        <v>33</v>
      </c>
      <c r="O230" t="s">
        <v>34</v>
      </c>
      <c r="P230" t="s">
        <v>35</v>
      </c>
      <c r="Q230" t="s">
        <v>36</v>
      </c>
      <c r="R230">
        <v>99999</v>
      </c>
      <c r="S230" t="s">
        <v>137</v>
      </c>
      <c r="T230" t="s">
        <v>152</v>
      </c>
      <c r="U230" t="s">
        <v>62</v>
      </c>
      <c r="V230" t="s">
        <v>63</v>
      </c>
      <c r="W230" s="1">
        <v>40</v>
      </c>
      <c r="X230">
        <v>48</v>
      </c>
      <c r="Y230" s="1">
        <v>1920</v>
      </c>
      <c r="Z230" s="1">
        <v>188.16</v>
      </c>
      <c r="AA230">
        <f>DAY(TableauSource[[#This Row],[Date Cdme]])</f>
        <v>8</v>
      </c>
    </row>
    <row r="231" spans="1:27" x14ac:dyDescent="0.3">
      <c r="A231" s="3">
        <v>1262</v>
      </c>
      <c r="B231" s="12">
        <v>44447</v>
      </c>
      <c r="C231" s="3">
        <v>8</v>
      </c>
      <c r="D231" t="s">
        <v>37</v>
      </c>
      <c r="E231" t="s">
        <v>34</v>
      </c>
      <c r="F231" t="s">
        <v>35</v>
      </c>
      <c r="G231" t="s">
        <v>36</v>
      </c>
      <c r="H231">
        <v>99999</v>
      </c>
      <c r="I231" t="s">
        <v>192</v>
      </c>
      <c r="J231" t="s">
        <v>80</v>
      </c>
      <c r="K231" t="s">
        <v>135</v>
      </c>
      <c r="L231" s="6">
        <v>41892</v>
      </c>
      <c r="M231" t="s">
        <v>13</v>
      </c>
      <c r="N231" t="s">
        <v>33</v>
      </c>
      <c r="O231" t="s">
        <v>34</v>
      </c>
      <c r="P231" t="s">
        <v>35</v>
      </c>
      <c r="Q231" t="s">
        <v>36</v>
      </c>
      <c r="R231">
        <v>99999</v>
      </c>
      <c r="S231" t="s">
        <v>137</v>
      </c>
      <c r="T231" t="s">
        <v>152</v>
      </c>
      <c r="U231" t="s">
        <v>40</v>
      </c>
      <c r="V231" t="s">
        <v>41</v>
      </c>
      <c r="W231" s="1">
        <v>9.1999999999999993</v>
      </c>
      <c r="X231">
        <v>77</v>
      </c>
      <c r="Y231" s="1">
        <v>708.4</v>
      </c>
      <c r="Z231" s="1">
        <v>72.256799999999998</v>
      </c>
      <c r="AA231">
        <f>DAY(TableauSource[[#This Row],[Date Cdme]])</f>
        <v>8</v>
      </c>
    </row>
    <row r="232" spans="1:27" x14ac:dyDescent="0.3">
      <c r="A232" s="3">
        <v>1216</v>
      </c>
      <c r="B232" s="12">
        <v>44387</v>
      </c>
      <c r="C232" s="3">
        <v>10</v>
      </c>
      <c r="D232" t="s">
        <v>73</v>
      </c>
      <c r="E232" t="s">
        <v>70</v>
      </c>
      <c r="F232" t="s">
        <v>71</v>
      </c>
      <c r="G232" t="s">
        <v>72</v>
      </c>
      <c r="H232">
        <v>99999</v>
      </c>
      <c r="I232" t="s">
        <v>187</v>
      </c>
      <c r="J232" t="s">
        <v>61</v>
      </c>
      <c r="K232" t="s">
        <v>134</v>
      </c>
      <c r="L232" s="6"/>
      <c r="M232" t="s">
        <v>24</v>
      </c>
      <c r="N232" t="s">
        <v>69</v>
      </c>
      <c r="O232" t="s">
        <v>70</v>
      </c>
      <c r="P232" t="s">
        <v>71</v>
      </c>
      <c r="Q232" t="s">
        <v>72</v>
      </c>
      <c r="R232">
        <v>99999</v>
      </c>
      <c r="S232" t="s">
        <v>137</v>
      </c>
      <c r="U232" t="s">
        <v>16</v>
      </c>
      <c r="V232" t="s">
        <v>17</v>
      </c>
      <c r="W232" s="1">
        <v>3.5</v>
      </c>
      <c r="X232">
        <v>27</v>
      </c>
      <c r="Y232" s="1">
        <v>94.5</v>
      </c>
      <c r="Z232" s="1">
        <v>9.072000000000001</v>
      </c>
      <c r="AA232">
        <f>DAY(TableauSource[[#This Row],[Date Cdme]])</f>
        <v>10</v>
      </c>
    </row>
    <row r="233" spans="1:27" x14ac:dyDescent="0.3">
      <c r="A233" s="3">
        <v>1387</v>
      </c>
      <c r="B233" s="12">
        <v>44541</v>
      </c>
      <c r="C233" s="3">
        <v>11</v>
      </c>
      <c r="D233" t="s">
        <v>89</v>
      </c>
      <c r="E233" t="s">
        <v>86</v>
      </c>
      <c r="F233" t="s">
        <v>87</v>
      </c>
      <c r="G233" t="s">
        <v>88</v>
      </c>
      <c r="H233">
        <v>99999</v>
      </c>
      <c r="I233" t="s">
        <v>197</v>
      </c>
      <c r="J233" t="s">
        <v>125</v>
      </c>
      <c r="K233" t="s">
        <v>136</v>
      </c>
      <c r="L233" s="6"/>
      <c r="M233" t="s">
        <v>39</v>
      </c>
      <c r="N233" t="s">
        <v>85</v>
      </c>
      <c r="O233" t="s">
        <v>86</v>
      </c>
      <c r="P233" t="s">
        <v>87</v>
      </c>
      <c r="Q233" t="s">
        <v>88</v>
      </c>
      <c r="R233">
        <v>99999</v>
      </c>
      <c r="S233" t="s">
        <v>137</v>
      </c>
      <c r="U233" t="s">
        <v>16</v>
      </c>
      <c r="V233" t="s">
        <v>17</v>
      </c>
      <c r="W233" s="1">
        <v>3.5</v>
      </c>
      <c r="X233">
        <v>74</v>
      </c>
      <c r="Y233" s="1">
        <v>259</v>
      </c>
      <c r="Z233" s="1">
        <v>26.936000000000003</v>
      </c>
      <c r="AA233">
        <f>DAY(TableauSource[[#This Row],[Date Cdme]])</f>
        <v>11</v>
      </c>
    </row>
    <row r="234" spans="1:27" x14ac:dyDescent="0.3">
      <c r="A234" s="3">
        <v>1388</v>
      </c>
      <c r="B234" s="12">
        <v>44541</v>
      </c>
      <c r="C234" s="3">
        <v>11</v>
      </c>
      <c r="D234" t="s">
        <v>89</v>
      </c>
      <c r="E234" t="s">
        <v>86</v>
      </c>
      <c r="F234" t="s">
        <v>87</v>
      </c>
      <c r="G234" t="s">
        <v>88</v>
      </c>
      <c r="H234">
        <v>99999</v>
      </c>
      <c r="I234" t="s">
        <v>197</v>
      </c>
      <c r="J234" t="s">
        <v>125</v>
      </c>
      <c r="K234" t="s">
        <v>136</v>
      </c>
      <c r="L234" s="6"/>
      <c r="M234" t="s">
        <v>39</v>
      </c>
      <c r="N234" t="s">
        <v>85</v>
      </c>
      <c r="O234" t="s">
        <v>86</v>
      </c>
      <c r="P234" t="s">
        <v>87</v>
      </c>
      <c r="Q234" t="s">
        <v>88</v>
      </c>
      <c r="R234">
        <v>99999</v>
      </c>
      <c r="S234" t="s">
        <v>137</v>
      </c>
      <c r="U234" t="s">
        <v>74</v>
      </c>
      <c r="V234" t="s">
        <v>15</v>
      </c>
      <c r="W234" s="1">
        <v>2.99</v>
      </c>
      <c r="X234">
        <v>53</v>
      </c>
      <c r="Y234" s="1">
        <v>158.47</v>
      </c>
      <c r="Z234" s="1">
        <v>16.005470000000003</v>
      </c>
      <c r="AA234">
        <f>DAY(TableauSource[[#This Row],[Date Cdme]])</f>
        <v>11</v>
      </c>
    </row>
    <row r="235" spans="1:27" x14ac:dyDescent="0.3">
      <c r="A235" s="3">
        <v>1420</v>
      </c>
      <c r="B235" s="12">
        <v>44541</v>
      </c>
      <c r="C235" s="3">
        <v>11</v>
      </c>
      <c r="D235" t="s">
        <v>89</v>
      </c>
      <c r="E235" t="s">
        <v>86</v>
      </c>
      <c r="F235" t="s">
        <v>87</v>
      </c>
      <c r="G235" t="s">
        <v>88</v>
      </c>
      <c r="H235">
        <v>99999</v>
      </c>
      <c r="I235" t="s">
        <v>197</v>
      </c>
      <c r="J235" t="s">
        <v>125</v>
      </c>
      <c r="K235" t="s">
        <v>136</v>
      </c>
      <c r="L235" s="6"/>
      <c r="M235" t="s">
        <v>39</v>
      </c>
      <c r="N235" t="s">
        <v>85</v>
      </c>
      <c r="O235" t="s">
        <v>86</v>
      </c>
      <c r="P235" t="s">
        <v>87</v>
      </c>
      <c r="Q235" t="s">
        <v>88</v>
      </c>
      <c r="R235">
        <v>99999</v>
      </c>
      <c r="S235" t="s">
        <v>137</v>
      </c>
      <c r="U235" t="s">
        <v>62</v>
      </c>
      <c r="V235" t="s">
        <v>63</v>
      </c>
      <c r="W235" s="1">
        <v>40</v>
      </c>
      <c r="X235">
        <v>61</v>
      </c>
      <c r="Y235" s="1">
        <v>2440</v>
      </c>
      <c r="Z235" s="1">
        <v>248.88</v>
      </c>
      <c r="AA235">
        <f>DAY(TableauSource[[#This Row],[Date Cdme]])</f>
        <v>11</v>
      </c>
    </row>
    <row r="236" spans="1:27" x14ac:dyDescent="0.3">
      <c r="A236" s="3">
        <v>1267</v>
      </c>
      <c r="B236" s="12">
        <v>44468</v>
      </c>
      <c r="C236" s="3">
        <v>29</v>
      </c>
      <c r="D236" t="s">
        <v>46</v>
      </c>
      <c r="E236" t="s">
        <v>43</v>
      </c>
      <c r="F236" t="s">
        <v>44</v>
      </c>
      <c r="G236" t="s">
        <v>45</v>
      </c>
      <c r="H236">
        <v>99999</v>
      </c>
      <c r="I236" t="s">
        <v>189</v>
      </c>
      <c r="J236" t="s">
        <v>23</v>
      </c>
      <c r="K236" t="s">
        <v>133</v>
      </c>
      <c r="L236" s="6">
        <v>41913</v>
      </c>
      <c r="M236" t="s">
        <v>13</v>
      </c>
      <c r="N236" t="s">
        <v>42</v>
      </c>
      <c r="O236" t="s">
        <v>43</v>
      </c>
      <c r="P236" t="s">
        <v>44</v>
      </c>
      <c r="Q236" t="s">
        <v>45</v>
      </c>
      <c r="R236">
        <v>99999</v>
      </c>
      <c r="S236" t="s">
        <v>137</v>
      </c>
      <c r="T236" t="s">
        <v>152</v>
      </c>
      <c r="U236" t="s">
        <v>14</v>
      </c>
      <c r="V236" t="s">
        <v>15</v>
      </c>
      <c r="W236" s="1">
        <v>14</v>
      </c>
      <c r="X236">
        <v>50</v>
      </c>
      <c r="Y236" s="1">
        <v>700</v>
      </c>
      <c r="Z236" s="1">
        <v>67.2</v>
      </c>
      <c r="AA236">
        <f>DAY(TableauSource[[#This Row],[Date Cdme]])</f>
        <v>29</v>
      </c>
    </row>
    <row r="237" spans="1:27" x14ac:dyDescent="0.3">
      <c r="A237" s="3">
        <v>1268</v>
      </c>
      <c r="B237" s="12">
        <v>44445</v>
      </c>
      <c r="C237" s="3">
        <v>6</v>
      </c>
      <c r="D237" t="s">
        <v>60</v>
      </c>
      <c r="E237" t="s">
        <v>57</v>
      </c>
      <c r="F237" t="s">
        <v>58</v>
      </c>
      <c r="G237" t="s">
        <v>59</v>
      </c>
      <c r="H237">
        <v>99999</v>
      </c>
      <c r="I237" t="s">
        <v>198</v>
      </c>
      <c r="J237" t="s">
        <v>38</v>
      </c>
      <c r="K237" t="s">
        <v>135</v>
      </c>
      <c r="L237" s="6">
        <v>41890</v>
      </c>
      <c r="M237" t="s">
        <v>39</v>
      </c>
      <c r="N237" t="s">
        <v>56</v>
      </c>
      <c r="O237" t="s">
        <v>57</v>
      </c>
      <c r="P237" t="s">
        <v>58</v>
      </c>
      <c r="Q237" t="s">
        <v>59</v>
      </c>
      <c r="R237">
        <v>99999</v>
      </c>
      <c r="S237" t="s">
        <v>137</v>
      </c>
      <c r="T237" t="s">
        <v>152</v>
      </c>
      <c r="U237" t="s">
        <v>47</v>
      </c>
      <c r="V237" t="s">
        <v>48</v>
      </c>
      <c r="W237" s="1">
        <v>12.75</v>
      </c>
      <c r="X237">
        <v>96</v>
      </c>
      <c r="Y237" s="1">
        <v>1224</v>
      </c>
      <c r="Z237" s="1">
        <v>119.952</v>
      </c>
      <c r="AA237">
        <f>DAY(TableauSource[[#This Row],[Date Cdme]])</f>
        <v>6</v>
      </c>
    </row>
    <row r="238" spans="1:27" x14ac:dyDescent="0.3">
      <c r="A238" s="3">
        <v>1224</v>
      </c>
      <c r="B238" s="12">
        <v>44418</v>
      </c>
      <c r="C238" s="3">
        <v>10</v>
      </c>
      <c r="D238" t="s">
        <v>73</v>
      </c>
      <c r="E238" t="s">
        <v>70</v>
      </c>
      <c r="F238" t="s">
        <v>71</v>
      </c>
      <c r="G238" t="s">
        <v>72</v>
      </c>
      <c r="H238">
        <v>99999</v>
      </c>
      <c r="I238" t="s">
        <v>187</v>
      </c>
      <c r="J238" t="s">
        <v>61</v>
      </c>
      <c r="K238" t="s">
        <v>134</v>
      </c>
      <c r="L238" s="6">
        <v>41863</v>
      </c>
      <c r="M238" t="s">
        <v>13</v>
      </c>
      <c r="N238" t="s">
        <v>69</v>
      </c>
      <c r="O238" t="s">
        <v>70</v>
      </c>
      <c r="P238" t="s">
        <v>71</v>
      </c>
      <c r="Q238" t="s">
        <v>72</v>
      </c>
      <c r="R238">
        <v>99999</v>
      </c>
      <c r="S238" t="s">
        <v>137</v>
      </c>
      <c r="T238" t="s">
        <v>153</v>
      </c>
      <c r="U238" t="s">
        <v>74</v>
      </c>
      <c r="V238" t="s">
        <v>15</v>
      </c>
      <c r="W238" s="1">
        <v>2.99</v>
      </c>
      <c r="X238">
        <v>23</v>
      </c>
      <c r="Y238" s="1">
        <v>68.77000000000001</v>
      </c>
      <c r="Z238" s="1">
        <v>6.6706900000000013</v>
      </c>
      <c r="AA238">
        <f>DAY(TableauSource[[#This Row],[Date Cdme]])</f>
        <v>10</v>
      </c>
    </row>
    <row r="239" spans="1:27" x14ac:dyDescent="0.3">
      <c r="A239" s="3">
        <v>1226</v>
      </c>
      <c r="B239" s="12">
        <v>44418</v>
      </c>
      <c r="C239" s="3">
        <v>10</v>
      </c>
      <c r="D239" t="s">
        <v>73</v>
      </c>
      <c r="E239" t="s">
        <v>70</v>
      </c>
      <c r="F239" t="s">
        <v>71</v>
      </c>
      <c r="G239" t="s">
        <v>72</v>
      </c>
      <c r="H239">
        <v>99999</v>
      </c>
      <c r="I239" t="s">
        <v>187</v>
      </c>
      <c r="J239" t="s">
        <v>61</v>
      </c>
      <c r="K239" t="s">
        <v>134</v>
      </c>
      <c r="L239" s="6">
        <v>41863</v>
      </c>
      <c r="M239" t="s">
        <v>24</v>
      </c>
      <c r="N239" t="s">
        <v>69</v>
      </c>
      <c r="O239" t="s">
        <v>70</v>
      </c>
      <c r="P239" t="s">
        <v>71</v>
      </c>
      <c r="Q239" t="s">
        <v>72</v>
      </c>
      <c r="R239">
        <v>99999</v>
      </c>
      <c r="S239" t="s">
        <v>137</v>
      </c>
      <c r="U239" t="s">
        <v>81</v>
      </c>
      <c r="V239" t="s">
        <v>82</v>
      </c>
      <c r="W239" s="1">
        <v>25</v>
      </c>
      <c r="X239">
        <v>47</v>
      </c>
      <c r="Y239" s="1">
        <v>1175</v>
      </c>
      <c r="Z239" s="1">
        <v>116.325</v>
      </c>
      <c r="AA239">
        <f>DAY(TableauSource[[#This Row],[Date Cdme]])</f>
        <v>10</v>
      </c>
    </row>
    <row r="240" spans="1:27" x14ac:dyDescent="0.3">
      <c r="A240" s="3">
        <v>1273</v>
      </c>
      <c r="B240" s="12">
        <v>44447</v>
      </c>
      <c r="C240" s="3">
        <v>8</v>
      </c>
      <c r="D240" t="s">
        <v>37</v>
      </c>
      <c r="E240" t="s">
        <v>34</v>
      </c>
      <c r="F240" t="s">
        <v>35</v>
      </c>
      <c r="G240" t="s">
        <v>36</v>
      </c>
      <c r="H240">
        <v>99999</v>
      </c>
      <c r="I240" t="s">
        <v>192</v>
      </c>
      <c r="J240" t="s">
        <v>80</v>
      </c>
      <c r="K240" t="s">
        <v>135</v>
      </c>
      <c r="L240" s="6">
        <v>41892</v>
      </c>
      <c r="M240" t="s">
        <v>39</v>
      </c>
      <c r="N240" t="s">
        <v>33</v>
      </c>
      <c r="O240" t="s">
        <v>34</v>
      </c>
      <c r="P240" t="s">
        <v>35</v>
      </c>
      <c r="Q240" t="s">
        <v>36</v>
      </c>
      <c r="R240">
        <v>99999</v>
      </c>
      <c r="S240" t="s">
        <v>137</v>
      </c>
      <c r="T240" t="s">
        <v>153</v>
      </c>
      <c r="U240" t="s">
        <v>105</v>
      </c>
      <c r="V240" t="s">
        <v>106</v>
      </c>
      <c r="W240" s="1">
        <v>34.799999999999997</v>
      </c>
      <c r="X240">
        <v>63</v>
      </c>
      <c r="Y240" s="1">
        <v>2192.3999999999996</v>
      </c>
      <c r="Z240" s="1">
        <v>230.202</v>
      </c>
      <c r="AA240">
        <f>DAY(TableauSource[[#This Row],[Date Cdme]])</f>
        <v>8</v>
      </c>
    </row>
    <row r="241" spans="1:27" x14ac:dyDescent="0.3">
      <c r="A241" s="3">
        <v>1276</v>
      </c>
      <c r="B241" s="12">
        <v>44442</v>
      </c>
      <c r="C241" s="3">
        <v>3</v>
      </c>
      <c r="D241" t="s">
        <v>53</v>
      </c>
      <c r="E241" t="s">
        <v>50</v>
      </c>
      <c r="F241" t="s">
        <v>51</v>
      </c>
      <c r="G241" t="s">
        <v>52</v>
      </c>
      <c r="H241">
        <v>99999</v>
      </c>
      <c r="I241" t="s">
        <v>194</v>
      </c>
      <c r="J241" t="s">
        <v>30</v>
      </c>
      <c r="K241" t="s">
        <v>133</v>
      </c>
      <c r="L241" s="6">
        <v>41887</v>
      </c>
      <c r="M241" t="s">
        <v>13</v>
      </c>
      <c r="N241" t="s">
        <v>49</v>
      </c>
      <c r="O241" t="s">
        <v>50</v>
      </c>
      <c r="P241" t="s">
        <v>51</v>
      </c>
      <c r="Q241" t="s">
        <v>52</v>
      </c>
      <c r="R241">
        <v>99999</v>
      </c>
      <c r="S241" t="s">
        <v>137</v>
      </c>
      <c r="T241" t="s">
        <v>154</v>
      </c>
      <c r="U241" t="s">
        <v>120</v>
      </c>
      <c r="V241" t="s">
        <v>84</v>
      </c>
      <c r="W241" s="1">
        <v>10</v>
      </c>
      <c r="X241">
        <v>71</v>
      </c>
      <c r="Y241" s="1">
        <v>710</v>
      </c>
      <c r="Z241" s="1">
        <v>73.13</v>
      </c>
      <c r="AA241">
        <f>DAY(TableauSource[[#This Row],[Date Cdme]])</f>
        <v>3</v>
      </c>
    </row>
    <row r="242" spans="1:27" x14ac:dyDescent="0.3">
      <c r="A242" s="3">
        <v>1277</v>
      </c>
      <c r="B242" s="12">
        <v>44442</v>
      </c>
      <c r="C242" s="3">
        <v>3</v>
      </c>
      <c r="D242" t="s">
        <v>53</v>
      </c>
      <c r="E242" t="s">
        <v>50</v>
      </c>
      <c r="F242" t="s">
        <v>51</v>
      </c>
      <c r="G242" t="s">
        <v>52</v>
      </c>
      <c r="H242">
        <v>99999</v>
      </c>
      <c r="I242" t="s">
        <v>194</v>
      </c>
      <c r="J242" t="s">
        <v>30</v>
      </c>
      <c r="K242" t="s">
        <v>133</v>
      </c>
      <c r="L242" s="6">
        <v>41887</v>
      </c>
      <c r="M242" t="s">
        <v>13</v>
      </c>
      <c r="N242" t="s">
        <v>49</v>
      </c>
      <c r="O242" t="s">
        <v>50</v>
      </c>
      <c r="P242" t="s">
        <v>51</v>
      </c>
      <c r="Q242" t="s">
        <v>52</v>
      </c>
      <c r="R242">
        <v>99999</v>
      </c>
      <c r="S242" t="s">
        <v>137</v>
      </c>
      <c r="T242" t="s">
        <v>154</v>
      </c>
      <c r="U242" t="s">
        <v>62</v>
      </c>
      <c r="V242" t="s">
        <v>63</v>
      </c>
      <c r="W242" s="1">
        <v>40</v>
      </c>
      <c r="X242">
        <v>88</v>
      </c>
      <c r="Y242" s="1">
        <v>3520</v>
      </c>
      <c r="Z242" s="1">
        <v>366.08000000000004</v>
      </c>
      <c r="AA242">
        <f>DAY(TableauSource[[#This Row],[Date Cdme]])</f>
        <v>3</v>
      </c>
    </row>
    <row r="243" spans="1:27" x14ac:dyDescent="0.3">
      <c r="A243" s="3">
        <v>1227</v>
      </c>
      <c r="B243" s="12">
        <v>44418</v>
      </c>
      <c r="C243" s="3">
        <v>10</v>
      </c>
      <c r="D243" t="s">
        <v>73</v>
      </c>
      <c r="E243" t="s">
        <v>70</v>
      </c>
      <c r="F243" t="s">
        <v>71</v>
      </c>
      <c r="G243" t="s">
        <v>72</v>
      </c>
      <c r="H243">
        <v>99999</v>
      </c>
      <c r="I243" t="s">
        <v>187</v>
      </c>
      <c r="J243" t="s">
        <v>61</v>
      </c>
      <c r="K243" t="s">
        <v>134</v>
      </c>
      <c r="L243" s="6">
        <v>41863</v>
      </c>
      <c r="M243" t="s">
        <v>24</v>
      </c>
      <c r="N243" t="s">
        <v>69</v>
      </c>
      <c r="O243" t="s">
        <v>70</v>
      </c>
      <c r="P243" t="s">
        <v>71</v>
      </c>
      <c r="Q243" t="s">
        <v>72</v>
      </c>
      <c r="R243">
        <v>99999</v>
      </c>
      <c r="S243" t="s">
        <v>137</v>
      </c>
      <c r="U243" t="s">
        <v>83</v>
      </c>
      <c r="V243" t="s">
        <v>84</v>
      </c>
      <c r="W243" s="1">
        <v>22</v>
      </c>
      <c r="X243">
        <v>97</v>
      </c>
      <c r="Y243" s="1">
        <v>2134</v>
      </c>
      <c r="Z243" s="1">
        <v>221.93600000000001</v>
      </c>
      <c r="AA243">
        <f>DAY(TableauSource[[#This Row],[Date Cdme]])</f>
        <v>10</v>
      </c>
    </row>
    <row r="244" spans="1:27" x14ac:dyDescent="0.3">
      <c r="A244" s="3">
        <v>1282</v>
      </c>
      <c r="B244" s="12">
        <v>44475</v>
      </c>
      <c r="C244" s="3">
        <v>6</v>
      </c>
      <c r="D244" t="s">
        <v>60</v>
      </c>
      <c r="E244" t="s">
        <v>57</v>
      </c>
      <c r="F244" t="s">
        <v>58</v>
      </c>
      <c r="G244" t="s">
        <v>59</v>
      </c>
      <c r="H244">
        <v>99999</v>
      </c>
      <c r="I244" t="s">
        <v>198</v>
      </c>
      <c r="J244" t="s">
        <v>38</v>
      </c>
      <c r="K244" t="s">
        <v>135</v>
      </c>
      <c r="L244" s="6">
        <v>41920</v>
      </c>
      <c r="M244" t="s">
        <v>13</v>
      </c>
      <c r="N244" t="s">
        <v>56</v>
      </c>
      <c r="O244" t="s">
        <v>57</v>
      </c>
      <c r="P244" t="s">
        <v>58</v>
      </c>
      <c r="Q244" t="s">
        <v>59</v>
      </c>
      <c r="R244">
        <v>99999</v>
      </c>
      <c r="S244" t="s">
        <v>137</v>
      </c>
      <c r="T244" t="s">
        <v>153</v>
      </c>
      <c r="U244" t="s">
        <v>62</v>
      </c>
      <c r="V244" t="s">
        <v>63</v>
      </c>
      <c r="W244" s="1">
        <v>40</v>
      </c>
      <c r="X244">
        <v>94</v>
      </c>
      <c r="Y244" s="1">
        <v>3760</v>
      </c>
      <c r="Z244" s="1">
        <v>376</v>
      </c>
      <c r="AA244">
        <f>DAY(TableauSource[[#This Row],[Date Cdme]])</f>
        <v>6</v>
      </c>
    </row>
    <row r="245" spans="1:27" x14ac:dyDescent="0.3">
      <c r="A245" s="3">
        <v>1046</v>
      </c>
      <c r="B245" s="12">
        <v>44253</v>
      </c>
      <c r="C245" s="3">
        <v>26</v>
      </c>
      <c r="D245" t="s">
        <v>113</v>
      </c>
      <c r="E245" t="s">
        <v>112</v>
      </c>
      <c r="F245" t="s">
        <v>87</v>
      </c>
      <c r="G245" t="s">
        <v>88</v>
      </c>
      <c r="H245">
        <v>99999</v>
      </c>
      <c r="I245" t="s">
        <v>190</v>
      </c>
      <c r="J245" t="s">
        <v>125</v>
      </c>
      <c r="K245" t="s">
        <v>136</v>
      </c>
      <c r="L245" s="6">
        <v>41698</v>
      </c>
      <c r="M245" t="s">
        <v>39</v>
      </c>
      <c r="N245" t="s">
        <v>111</v>
      </c>
      <c r="O245" t="s">
        <v>112</v>
      </c>
      <c r="P245" t="s">
        <v>87</v>
      </c>
      <c r="Q245" t="s">
        <v>88</v>
      </c>
      <c r="R245">
        <v>99999</v>
      </c>
      <c r="S245" t="s">
        <v>137</v>
      </c>
      <c r="T245" t="s">
        <v>153</v>
      </c>
      <c r="U245" t="s">
        <v>81</v>
      </c>
      <c r="V245" t="s">
        <v>82</v>
      </c>
      <c r="W245" s="1">
        <v>25</v>
      </c>
      <c r="X245">
        <v>21</v>
      </c>
      <c r="Y245" s="1">
        <v>525</v>
      </c>
      <c r="Z245" s="1">
        <v>53.550000000000004</v>
      </c>
      <c r="AA245">
        <f>DAY(TableauSource[[#This Row],[Date Cdme]])</f>
        <v>26</v>
      </c>
    </row>
    <row r="246" spans="1:27" x14ac:dyDescent="0.3">
      <c r="A246" s="3">
        <v>1284</v>
      </c>
      <c r="B246" s="12">
        <v>44477</v>
      </c>
      <c r="C246" s="3">
        <v>8</v>
      </c>
      <c r="D246" t="s">
        <v>37</v>
      </c>
      <c r="E246" t="s">
        <v>34</v>
      </c>
      <c r="F246" t="s">
        <v>35</v>
      </c>
      <c r="G246" t="s">
        <v>36</v>
      </c>
      <c r="H246">
        <v>99999</v>
      </c>
      <c r="I246" t="s">
        <v>192</v>
      </c>
      <c r="J246" t="s">
        <v>80</v>
      </c>
      <c r="K246" t="s">
        <v>135</v>
      </c>
      <c r="L246" s="6">
        <v>41922</v>
      </c>
      <c r="M246" t="s">
        <v>39</v>
      </c>
      <c r="N246" t="s">
        <v>33</v>
      </c>
      <c r="O246" t="s">
        <v>34</v>
      </c>
      <c r="P246" t="s">
        <v>35</v>
      </c>
      <c r="Q246" t="s">
        <v>36</v>
      </c>
      <c r="R246">
        <v>99999</v>
      </c>
      <c r="S246" t="s">
        <v>137</v>
      </c>
      <c r="T246" t="s">
        <v>152</v>
      </c>
      <c r="U246" t="s">
        <v>47</v>
      </c>
      <c r="V246" t="s">
        <v>48</v>
      </c>
      <c r="W246" s="1">
        <v>12.75</v>
      </c>
      <c r="X246">
        <v>61</v>
      </c>
      <c r="Y246" s="1">
        <v>777.75</v>
      </c>
      <c r="Z246" s="1">
        <v>78.552750000000003</v>
      </c>
      <c r="AA246">
        <f>DAY(TableauSource[[#This Row],[Date Cdme]])</f>
        <v>8</v>
      </c>
    </row>
    <row r="247" spans="1:27" x14ac:dyDescent="0.3">
      <c r="A247" s="3">
        <v>1228</v>
      </c>
      <c r="B247" s="12">
        <v>44418</v>
      </c>
      <c r="C247" s="3">
        <v>10</v>
      </c>
      <c r="D247" t="s">
        <v>73</v>
      </c>
      <c r="E247" t="s">
        <v>70</v>
      </c>
      <c r="F247" t="s">
        <v>71</v>
      </c>
      <c r="G247" t="s">
        <v>72</v>
      </c>
      <c r="H247">
        <v>99999</v>
      </c>
      <c r="I247" t="s">
        <v>187</v>
      </c>
      <c r="J247" t="s">
        <v>61</v>
      </c>
      <c r="K247" t="s">
        <v>134</v>
      </c>
      <c r="L247" s="6">
        <v>41863</v>
      </c>
      <c r="M247" t="s">
        <v>24</v>
      </c>
      <c r="N247" t="s">
        <v>69</v>
      </c>
      <c r="O247" t="s">
        <v>70</v>
      </c>
      <c r="P247" t="s">
        <v>71</v>
      </c>
      <c r="Q247" t="s">
        <v>72</v>
      </c>
      <c r="R247">
        <v>99999</v>
      </c>
      <c r="S247" t="s">
        <v>137</v>
      </c>
      <c r="U247" t="s">
        <v>40</v>
      </c>
      <c r="V247" t="s">
        <v>41</v>
      </c>
      <c r="W247" s="1">
        <v>9.1999999999999993</v>
      </c>
      <c r="X247">
        <v>96</v>
      </c>
      <c r="Y247" s="1">
        <v>883.19999999999993</v>
      </c>
      <c r="Z247" s="1">
        <v>86.553599999999989</v>
      </c>
      <c r="AA247">
        <f>DAY(TableauSource[[#This Row],[Date Cdme]])</f>
        <v>10</v>
      </c>
    </row>
    <row r="248" spans="1:27" x14ac:dyDescent="0.3">
      <c r="A248" s="3">
        <v>1286</v>
      </c>
      <c r="B248" s="12">
        <v>44476</v>
      </c>
      <c r="C248" s="3">
        <v>7</v>
      </c>
      <c r="D248" t="s">
        <v>79</v>
      </c>
      <c r="E248" t="s">
        <v>76</v>
      </c>
      <c r="F248" t="s">
        <v>77</v>
      </c>
      <c r="G248" t="s">
        <v>78</v>
      </c>
      <c r="H248">
        <v>99999</v>
      </c>
      <c r="I248" t="s">
        <v>193</v>
      </c>
      <c r="J248" t="s">
        <v>80</v>
      </c>
      <c r="K248" t="s">
        <v>135</v>
      </c>
      <c r="L248" s="6"/>
      <c r="N248" t="s">
        <v>75</v>
      </c>
      <c r="O248" t="s">
        <v>76</v>
      </c>
      <c r="P248" t="s">
        <v>77</v>
      </c>
      <c r="Q248" t="s">
        <v>78</v>
      </c>
      <c r="R248">
        <v>99999</v>
      </c>
      <c r="S248" t="s">
        <v>137</v>
      </c>
      <c r="U248" t="s">
        <v>32</v>
      </c>
      <c r="V248" t="s">
        <v>15</v>
      </c>
      <c r="W248" s="1">
        <v>46</v>
      </c>
      <c r="X248">
        <v>62</v>
      </c>
      <c r="Y248" s="1">
        <v>2852</v>
      </c>
      <c r="Z248" s="1">
        <v>290.904</v>
      </c>
      <c r="AA248">
        <f>DAY(TableauSource[[#This Row],[Date Cdme]])</f>
        <v>7</v>
      </c>
    </row>
    <row r="249" spans="1:27" x14ac:dyDescent="0.3">
      <c r="A249" s="3">
        <v>1250</v>
      </c>
      <c r="B249" s="12">
        <v>44449</v>
      </c>
      <c r="C249" s="3">
        <v>10</v>
      </c>
      <c r="D249" t="s">
        <v>73</v>
      </c>
      <c r="E249" t="s">
        <v>70</v>
      </c>
      <c r="F249" t="s">
        <v>71</v>
      </c>
      <c r="G249" t="s">
        <v>72</v>
      </c>
      <c r="H249">
        <v>99999</v>
      </c>
      <c r="I249" t="s">
        <v>187</v>
      </c>
      <c r="J249" t="s">
        <v>61</v>
      </c>
      <c r="K249" t="s">
        <v>134</v>
      </c>
      <c r="L249" s="6">
        <v>41894</v>
      </c>
      <c r="M249" t="s">
        <v>24</v>
      </c>
      <c r="N249" t="s">
        <v>69</v>
      </c>
      <c r="O249" t="s">
        <v>70</v>
      </c>
      <c r="P249" t="s">
        <v>71</v>
      </c>
      <c r="Q249" t="s">
        <v>72</v>
      </c>
      <c r="R249">
        <v>99999</v>
      </c>
      <c r="S249" t="s">
        <v>137</v>
      </c>
      <c r="U249" t="s">
        <v>40</v>
      </c>
      <c r="V249" t="s">
        <v>41</v>
      </c>
      <c r="W249" s="1">
        <v>9.1999999999999993</v>
      </c>
      <c r="X249">
        <v>83</v>
      </c>
      <c r="Y249" s="1">
        <v>763.59999999999991</v>
      </c>
      <c r="Z249" s="1">
        <v>74.832799999999992</v>
      </c>
      <c r="AA249">
        <f>DAY(TableauSource[[#This Row],[Date Cdme]])</f>
        <v>10</v>
      </c>
    </row>
    <row r="250" spans="1:27" x14ac:dyDescent="0.3">
      <c r="A250" s="3">
        <v>1281</v>
      </c>
      <c r="B250" s="12">
        <v>44449</v>
      </c>
      <c r="C250" s="3">
        <v>10</v>
      </c>
      <c r="D250" t="s">
        <v>73</v>
      </c>
      <c r="E250" t="s">
        <v>70</v>
      </c>
      <c r="F250" t="s">
        <v>71</v>
      </c>
      <c r="G250" t="s">
        <v>72</v>
      </c>
      <c r="H250">
        <v>99999</v>
      </c>
      <c r="I250" t="s">
        <v>187</v>
      </c>
      <c r="J250" t="s">
        <v>61</v>
      </c>
      <c r="K250" t="s">
        <v>134</v>
      </c>
      <c r="L250" s="6">
        <v>41894</v>
      </c>
      <c r="M250" t="s">
        <v>13</v>
      </c>
      <c r="N250" t="s">
        <v>69</v>
      </c>
      <c r="O250" t="s">
        <v>70</v>
      </c>
      <c r="P250" t="s">
        <v>71</v>
      </c>
      <c r="Q250" t="s">
        <v>72</v>
      </c>
      <c r="R250">
        <v>99999</v>
      </c>
      <c r="S250" t="s">
        <v>137</v>
      </c>
      <c r="T250" t="s">
        <v>153</v>
      </c>
      <c r="U250" t="s">
        <v>121</v>
      </c>
      <c r="V250" t="s">
        <v>17</v>
      </c>
      <c r="W250" s="1">
        <v>10</v>
      </c>
      <c r="X250">
        <v>59</v>
      </c>
      <c r="Y250" s="1">
        <v>590</v>
      </c>
      <c r="Z250" s="1">
        <v>59.59</v>
      </c>
      <c r="AA250">
        <f>DAY(TableauSource[[#This Row],[Date Cdme]])</f>
        <v>10</v>
      </c>
    </row>
    <row r="251" spans="1:27" x14ac:dyDescent="0.3">
      <c r="A251" s="3">
        <v>1285</v>
      </c>
      <c r="B251" s="12">
        <v>44479</v>
      </c>
      <c r="C251" s="3">
        <v>10</v>
      </c>
      <c r="D251" t="s">
        <v>73</v>
      </c>
      <c r="E251" t="s">
        <v>70</v>
      </c>
      <c r="F251" t="s">
        <v>71</v>
      </c>
      <c r="G251" t="s">
        <v>72</v>
      </c>
      <c r="H251">
        <v>99999</v>
      </c>
      <c r="I251" t="s">
        <v>187</v>
      </c>
      <c r="J251" t="s">
        <v>61</v>
      </c>
      <c r="K251" t="s">
        <v>134</v>
      </c>
      <c r="L251" s="6">
        <v>41924</v>
      </c>
      <c r="M251" t="s">
        <v>13</v>
      </c>
      <c r="N251" t="s">
        <v>69</v>
      </c>
      <c r="O251" t="s">
        <v>70</v>
      </c>
      <c r="P251" t="s">
        <v>71</v>
      </c>
      <c r="Q251" t="s">
        <v>72</v>
      </c>
      <c r="R251">
        <v>99999</v>
      </c>
      <c r="S251" t="s">
        <v>137</v>
      </c>
      <c r="T251" t="s">
        <v>153</v>
      </c>
      <c r="U251" t="s">
        <v>74</v>
      </c>
      <c r="V251" t="s">
        <v>15</v>
      </c>
      <c r="W251" s="1">
        <v>2.99</v>
      </c>
      <c r="X251">
        <v>32</v>
      </c>
      <c r="Y251" s="1">
        <v>95.68</v>
      </c>
      <c r="Z251" s="1">
        <v>9.7593600000000009</v>
      </c>
      <c r="AA251">
        <f>DAY(TableauSource[[#This Row],[Date Cdme]])</f>
        <v>10</v>
      </c>
    </row>
    <row r="252" spans="1:27" x14ac:dyDescent="0.3">
      <c r="A252" s="3">
        <v>1058</v>
      </c>
      <c r="B252" s="12">
        <v>44281</v>
      </c>
      <c r="C252" s="3">
        <v>26</v>
      </c>
      <c r="D252" t="s">
        <v>113</v>
      </c>
      <c r="E252" t="s">
        <v>112</v>
      </c>
      <c r="F252" t="s">
        <v>87</v>
      </c>
      <c r="G252" t="s">
        <v>88</v>
      </c>
      <c r="H252">
        <v>99999</v>
      </c>
      <c r="I252" t="s">
        <v>190</v>
      </c>
      <c r="J252" t="s">
        <v>125</v>
      </c>
      <c r="K252" t="s">
        <v>136</v>
      </c>
      <c r="L252" s="6">
        <v>41726</v>
      </c>
      <c r="M252" t="s">
        <v>39</v>
      </c>
      <c r="N252" t="s">
        <v>111</v>
      </c>
      <c r="O252" t="s">
        <v>112</v>
      </c>
      <c r="P252" t="s">
        <v>87</v>
      </c>
      <c r="Q252" t="s">
        <v>88</v>
      </c>
      <c r="R252">
        <v>99999</v>
      </c>
      <c r="S252" t="s">
        <v>137</v>
      </c>
      <c r="T252" t="s">
        <v>153</v>
      </c>
      <c r="U252" t="s">
        <v>114</v>
      </c>
      <c r="V252" t="s">
        <v>115</v>
      </c>
      <c r="W252" s="1">
        <v>21.35</v>
      </c>
      <c r="X252">
        <v>97</v>
      </c>
      <c r="Y252" s="1">
        <v>2070.9500000000003</v>
      </c>
      <c r="Z252" s="1">
        <v>196.74025</v>
      </c>
      <c r="AA252">
        <f>DAY(TableauSource[[#This Row],[Date Cdme]])</f>
        <v>26</v>
      </c>
    </row>
    <row r="253" spans="1:27" x14ac:dyDescent="0.3">
      <c r="A253" s="3">
        <v>1059</v>
      </c>
      <c r="B253" s="12">
        <v>44281</v>
      </c>
      <c r="C253" s="3">
        <v>26</v>
      </c>
      <c r="D253" t="s">
        <v>113</v>
      </c>
      <c r="E253" t="s">
        <v>112</v>
      </c>
      <c r="F253" t="s">
        <v>87</v>
      </c>
      <c r="G253" t="s">
        <v>88</v>
      </c>
      <c r="H253">
        <v>99999</v>
      </c>
      <c r="I253" t="s">
        <v>190</v>
      </c>
      <c r="J253" t="s">
        <v>125</v>
      </c>
      <c r="K253" t="s">
        <v>136</v>
      </c>
      <c r="L253" s="6">
        <v>41726</v>
      </c>
      <c r="M253" t="s">
        <v>39</v>
      </c>
      <c r="N253" t="s">
        <v>111</v>
      </c>
      <c r="O253" t="s">
        <v>112</v>
      </c>
      <c r="P253" t="s">
        <v>87</v>
      </c>
      <c r="Q253" t="s">
        <v>88</v>
      </c>
      <c r="R253">
        <v>99999</v>
      </c>
      <c r="S253" t="s">
        <v>137</v>
      </c>
      <c r="T253" t="s">
        <v>153</v>
      </c>
      <c r="U253" t="s">
        <v>54</v>
      </c>
      <c r="V253" t="s">
        <v>55</v>
      </c>
      <c r="W253" s="1">
        <v>9.65</v>
      </c>
      <c r="X253">
        <v>97</v>
      </c>
      <c r="Y253" s="1">
        <v>936.05000000000007</v>
      </c>
      <c r="Z253" s="1">
        <v>95.477100000000021</v>
      </c>
      <c r="AA253">
        <f>DAY(TableauSource[[#This Row],[Date Cdme]])</f>
        <v>26</v>
      </c>
    </row>
    <row r="254" spans="1:27" x14ac:dyDescent="0.3">
      <c r="A254" s="3">
        <v>1292</v>
      </c>
      <c r="B254" s="12">
        <v>44470</v>
      </c>
      <c r="C254" s="3">
        <v>1</v>
      </c>
      <c r="D254" t="s">
        <v>94</v>
      </c>
      <c r="E254" t="s">
        <v>91</v>
      </c>
      <c r="F254" t="s">
        <v>92</v>
      </c>
      <c r="G254" t="s">
        <v>93</v>
      </c>
      <c r="H254">
        <v>99999</v>
      </c>
      <c r="I254" t="s">
        <v>193</v>
      </c>
      <c r="J254" t="s">
        <v>80</v>
      </c>
      <c r="K254" t="s">
        <v>135</v>
      </c>
      <c r="L254" s="6"/>
      <c r="N254" t="s">
        <v>90</v>
      </c>
      <c r="O254" t="s">
        <v>91</v>
      </c>
      <c r="P254" t="s">
        <v>92</v>
      </c>
      <c r="Q254" t="s">
        <v>93</v>
      </c>
      <c r="R254">
        <v>99999</v>
      </c>
      <c r="S254" t="s">
        <v>137</v>
      </c>
      <c r="U254" t="s">
        <v>31</v>
      </c>
      <c r="V254" t="s">
        <v>15</v>
      </c>
      <c r="W254" s="1">
        <v>18</v>
      </c>
      <c r="X254">
        <v>22</v>
      </c>
      <c r="Y254" s="1">
        <v>396</v>
      </c>
      <c r="Z254" s="1">
        <v>38.015999999999998</v>
      </c>
      <c r="AA254">
        <f>DAY(TableauSource[[#This Row],[Date Cdme]])</f>
        <v>1</v>
      </c>
    </row>
    <row r="255" spans="1:27" x14ac:dyDescent="0.3">
      <c r="A255" s="3">
        <v>1293</v>
      </c>
      <c r="B255" s="12">
        <v>44470</v>
      </c>
      <c r="C255" s="3">
        <v>1</v>
      </c>
      <c r="D255" t="s">
        <v>94</v>
      </c>
      <c r="E255" t="s">
        <v>91</v>
      </c>
      <c r="F255" t="s">
        <v>92</v>
      </c>
      <c r="G255" t="s">
        <v>93</v>
      </c>
      <c r="H255">
        <v>99999</v>
      </c>
      <c r="I255" t="s">
        <v>193</v>
      </c>
      <c r="J255" t="s">
        <v>80</v>
      </c>
      <c r="K255" t="s">
        <v>135</v>
      </c>
      <c r="L255" s="6"/>
      <c r="N255" t="s">
        <v>90</v>
      </c>
      <c r="O255" t="s">
        <v>91</v>
      </c>
      <c r="P255" t="s">
        <v>92</v>
      </c>
      <c r="Q255" t="s">
        <v>93</v>
      </c>
      <c r="R255">
        <v>99999</v>
      </c>
      <c r="S255" t="s">
        <v>137</v>
      </c>
      <c r="U255" t="s">
        <v>32</v>
      </c>
      <c r="V255" t="s">
        <v>15</v>
      </c>
      <c r="W255" s="1">
        <v>46</v>
      </c>
      <c r="X255">
        <v>73</v>
      </c>
      <c r="Y255" s="1">
        <v>3358</v>
      </c>
      <c r="Z255" s="1">
        <v>339.15800000000002</v>
      </c>
      <c r="AA255">
        <f>DAY(TableauSource[[#This Row],[Date Cdme]])</f>
        <v>1</v>
      </c>
    </row>
    <row r="256" spans="1:27" x14ac:dyDescent="0.3">
      <c r="A256" s="3">
        <v>1294</v>
      </c>
      <c r="B256" s="12">
        <v>44470</v>
      </c>
      <c r="C256" s="3">
        <v>1</v>
      </c>
      <c r="D256" t="s">
        <v>94</v>
      </c>
      <c r="E256" t="s">
        <v>91</v>
      </c>
      <c r="F256" t="s">
        <v>92</v>
      </c>
      <c r="G256" t="s">
        <v>93</v>
      </c>
      <c r="H256">
        <v>99999</v>
      </c>
      <c r="I256" t="s">
        <v>193</v>
      </c>
      <c r="J256" t="s">
        <v>80</v>
      </c>
      <c r="K256" t="s">
        <v>135</v>
      </c>
      <c r="L256" s="6"/>
      <c r="N256" t="s">
        <v>90</v>
      </c>
      <c r="O256" t="s">
        <v>91</v>
      </c>
      <c r="P256" t="s">
        <v>92</v>
      </c>
      <c r="Q256" t="s">
        <v>93</v>
      </c>
      <c r="R256">
        <v>99999</v>
      </c>
      <c r="S256" t="s">
        <v>137</v>
      </c>
      <c r="U256" t="s">
        <v>74</v>
      </c>
      <c r="V256" t="s">
        <v>15</v>
      </c>
      <c r="W256" s="1">
        <v>2.99</v>
      </c>
      <c r="X256">
        <v>85</v>
      </c>
      <c r="Y256" s="1">
        <v>254.15</v>
      </c>
      <c r="Z256" s="1">
        <v>24.652550000000002</v>
      </c>
      <c r="AA256">
        <f>DAY(TableauSource[[#This Row],[Date Cdme]])</f>
        <v>1</v>
      </c>
    </row>
    <row r="257" spans="1:27" x14ac:dyDescent="0.3">
      <c r="A257" s="3">
        <v>1060</v>
      </c>
      <c r="B257" s="12">
        <v>44281</v>
      </c>
      <c r="C257" s="3">
        <v>26</v>
      </c>
      <c r="D257" t="s">
        <v>113</v>
      </c>
      <c r="E257" t="s">
        <v>112</v>
      </c>
      <c r="F257" t="s">
        <v>87</v>
      </c>
      <c r="G257" t="s">
        <v>88</v>
      </c>
      <c r="H257">
        <v>99999</v>
      </c>
      <c r="I257" t="s">
        <v>190</v>
      </c>
      <c r="J257" t="s">
        <v>125</v>
      </c>
      <c r="K257" t="s">
        <v>136</v>
      </c>
      <c r="L257" s="6">
        <v>41726</v>
      </c>
      <c r="M257" t="s">
        <v>39</v>
      </c>
      <c r="N257" t="s">
        <v>111</v>
      </c>
      <c r="O257" t="s">
        <v>112</v>
      </c>
      <c r="P257" t="s">
        <v>87</v>
      </c>
      <c r="Q257" t="s">
        <v>88</v>
      </c>
      <c r="R257">
        <v>99999</v>
      </c>
      <c r="S257" t="s">
        <v>137</v>
      </c>
      <c r="T257" t="s">
        <v>153</v>
      </c>
      <c r="U257" t="s">
        <v>95</v>
      </c>
      <c r="V257" t="s">
        <v>96</v>
      </c>
      <c r="W257" s="1">
        <v>18.399999999999999</v>
      </c>
      <c r="X257">
        <v>65</v>
      </c>
      <c r="Y257" s="1">
        <v>1196</v>
      </c>
      <c r="Z257" s="1">
        <v>123.18800000000002</v>
      </c>
      <c r="AA257">
        <f>DAY(TableauSource[[#This Row],[Date Cdme]])</f>
        <v>26</v>
      </c>
    </row>
    <row r="258" spans="1:27" x14ac:dyDescent="0.3">
      <c r="A258" s="3">
        <v>1122</v>
      </c>
      <c r="B258" s="12">
        <v>44342</v>
      </c>
      <c r="C258" s="3">
        <v>26</v>
      </c>
      <c r="D258" t="s">
        <v>113</v>
      </c>
      <c r="E258" t="s">
        <v>112</v>
      </c>
      <c r="F258" t="s">
        <v>87</v>
      </c>
      <c r="G258" t="s">
        <v>88</v>
      </c>
      <c r="H258">
        <v>99999</v>
      </c>
      <c r="I258" t="s">
        <v>190</v>
      </c>
      <c r="J258" t="s">
        <v>125</v>
      </c>
      <c r="K258" t="s">
        <v>136</v>
      </c>
      <c r="L258" s="6">
        <v>41787</v>
      </c>
      <c r="M258" t="s">
        <v>39</v>
      </c>
      <c r="N258" t="s">
        <v>111</v>
      </c>
      <c r="O258" t="s">
        <v>112</v>
      </c>
      <c r="P258" t="s">
        <v>87</v>
      </c>
      <c r="Q258" t="s">
        <v>88</v>
      </c>
      <c r="R258">
        <v>99999</v>
      </c>
      <c r="S258" t="s">
        <v>137</v>
      </c>
      <c r="T258" t="s">
        <v>153</v>
      </c>
      <c r="U258" t="s">
        <v>114</v>
      </c>
      <c r="V258" t="s">
        <v>115</v>
      </c>
      <c r="W258" s="1">
        <v>21.35</v>
      </c>
      <c r="X258">
        <v>36</v>
      </c>
      <c r="Y258" s="1">
        <v>768.6</v>
      </c>
      <c r="Z258" s="1">
        <v>74.554200000000009</v>
      </c>
      <c r="AA258">
        <f>DAY(TableauSource[[#This Row],[Date Cdme]])</f>
        <v>26</v>
      </c>
    </row>
    <row r="259" spans="1:27" x14ac:dyDescent="0.3">
      <c r="A259" s="3">
        <v>1297</v>
      </c>
      <c r="B259" s="12">
        <v>44478</v>
      </c>
      <c r="C259" s="3">
        <v>9</v>
      </c>
      <c r="D259" t="s">
        <v>101</v>
      </c>
      <c r="E259" t="s">
        <v>98</v>
      </c>
      <c r="F259" t="s">
        <v>99</v>
      </c>
      <c r="G259" t="s">
        <v>100</v>
      </c>
      <c r="H259">
        <v>99999</v>
      </c>
      <c r="I259" t="s">
        <v>196</v>
      </c>
      <c r="J259" t="s">
        <v>102</v>
      </c>
      <c r="K259" t="s">
        <v>133</v>
      </c>
      <c r="L259" s="6">
        <v>41923</v>
      </c>
      <c r="M259" t="s">
        <v>24</v>
      </c>
      <c r="N259" t="s">
        <v>97</v>
      </c>
      <c r="O259" t="s">
        <v>98</v>
      </c>
      <c r="P259" t="s">
        <v>99</v>
      </c>
      <c r="Q259" t="s">
        <v>100</v>
      </c>
      <c r="R259">
        <v>99999</v>
      </c>
      <c r="S259" t="s">
        <v>137</v>
      </c>
      <c r="T259" t="s">
        <v>152</v>
      </c>
      <c r="U259" t="s">
        <v>103</v>
      </c>
      <c r="V259" t="s">
        <v>104</v>
      </c>
      <c r="W259" s="1">
        <v>19.5</v>
      </c>
      <c r="X259">
        <v>64</v>
      </c>
      <c r="Y259" s="1">
        <v>1248</v>
      </c>
      <c r="Z259" s="1">
        <v>119.80800000000001</v>
      </c>
      <c r="AA259">
        <f>DAY(TableauSource[[#This Row],[Date Cdme]])</f>
        <v>9</v>
      </c>
    </row>
    <row r="260" spans="1:27" x14ac:dyDescent="0.3">
      <c r="A260" s="3">
        <v>1298</v>
      </c>
      <c r="B260" s="12">
        <v>44478</v>
      </c>
      <c r="C260" s="3">
        <v>9</v>
      </c>
      <c r="D260" t="s">
        <v>101</v>
      </c>
      <c r="E260" t="s">
        <v>98</v>
      </c>
      <c r="F260" t="s">
        <v>99</v>
      </c>
      <c r="G260" t="s">
        <v>100</v>
      </c>
      <c r="H260">
        <v>99999</v>
      </c>
      <c r="I260" t="s">
        <v>196</v>
      </c>
      <c r="J260" t="s">
        <v>102</v>
      </c>
      <c r="K260" t="s">
        <v>133</v>
      </c>
      <c r="L260" s="6">
        <v>41923</v>
      </c>
      <c r="M260" t="s">
        <v>24</v>
      </c>
      <c r="N260" t="s">
        <v>97</v>
      </c>
      <c r="O260" t="s">
        <v>98</v>
      </c>
      <c r="P260" t="s">
        <v>99</v>
      </c>
      <c r="Q260" t="s">
        <v>100</v>
      </c>
      <c r="R260">
        <v>99999</v>
      </c>
      <c r="S260" t="s">
        <v>137</v>
      </c>
      <c r="T260" t="s">
        <v>152</v>
      </c>
      <c r="U260" t="s">
        <v>105</v>
      </c>
      <c r="V260" t="s">
        <v>106</v>
      </c>
      <c r="W260" s="1">
        <v>34.799999999999997</v>
      </c>
      <c r="X260">
        <v>70</v>
      </c>
      <c r="Y260" s="1">
        <v>2436</v>
      </c>
      <c r="Z260" s="1">
        <v>246.03600000000003</v>
      </c>
      <c r="AA260">
        <f>DAY(TableauSource[[#This Row],[Date Cdme]])</f>
        <v>9</v>
      </c>
    </row>
    <row r="261" spans="1:27" x14ac:dyDescent="0.3">
      <c r="A261" s="3">
        <v>1299</v>
      </c>
      <c r="B261" s="12">
        <v>44475</v>
      </c>
      <c r="C261" s="3">
        <v>6</v>
      </c>
      <c r="D261" t="s">
        <v>60</v>
      </c>
      <c r="E261" t="s">
        <v>57</v>
      </c>
      <c r="F261" t="s">
        <v>58</v>
      </c>
      <c r="G261" t="s">
        <v>59</v>
      </c>
      <c r="H261">
        <v>99999</v>
      </c>
      <c r="I261" t="s">
        <v>198</v>
      </c>
      <c r="J261" t="s">
        <v>38</v>
      </c>
      <c r="K261" t="s">
        <v>135</v>
      </c>
      <c r="L261" s="6">
        <v>41920</v>
      </c>
      <c r="M261" t="s">
        <v>13</v>
      </c>
      <c r="N261" t="s">
        <v>56</v>
      </c>
      <c r="O261" t="s">
        <v>57</v>
      </c>
      <c r="P261" t="s">
        <v>58</v>
      </c>
      <c r="Q261" t="s">
        <v>59</v>
      </c>
      <c r="R261">
        <v>99999</v>
      </c>
      <c r="S261" t="s">
        <v>137</v>
      </c>
      <c r="T261" t="s">
        <v>153</v>
      </c>
      <c r="U261" t="s">
        <v>14</v>
      </c>
      <c r="V261" t="s">
        <v>15</v>
      </c>
      <c r="W261" s="1">
        <v>14</v>
      </c>
      <c r="X261">
        <v>98</v>
      </c>
      <c r="Y261" s="1">
        <v>1372</v>
      </c>
      <c r="Z261" s="1">
        <v>138.57200000000003</v>
      </c>
      <c r="AA261">
        <f>DAY(TableauSource[[#This Row],[Date Cdme]])</f>
        <v>6</v>
      </c>
    </row>
    <row r="262" spans="1:27" x14ac:dyDescent="0.3">
      <c r="A262" s="3">
        <v>1300</v>
      </c>
      <c r="B262" s="12">
        <v>44477</v>
      </c>
      <c r="C262" s="3">
        <v>8</v>
      </c>
      <c r="D262" t="s">
        <v>37</v>
      </c>
      <c r="E262" t="s">
        <v>34</v>
      </c>
      <c r="F262" t="s">
        <v>35</v>
      </c>
      <c r="G262" t="s">
        <v>36</v>
      </c>
      <c r="H262">
        <v>99999</v>
      </c>
      <c r="I262" t="s">
        <v>192</v>
      </c>
      <c r="J262" t="s">
        <v>80</v>
      </c>
      <c r="K262" t="s">
        <v>135</v>
      </c>
      <c r="L262" s="6">
        <v>41922</v>
      </c>
      <c r="M262" t="s">
        <v>13</v>
      </c>
      <c r="N262" t="s">
        <v>33</v>
      </c>
      <c r="O262" t="s">
        <v>34</v>
      </c>
      <c r="P262" t="s">
        <v>35</v>
      </c>
      <c r="Q262" t="s">
        <v>36</v>
      </c>
      <c r="R262">
        <v>99999</v>
      </c>
      <c r="S262" t="s">
        <v>137</v>
      </c>
      <c r="T262" t="s">
        <v>152</v>
      </c>
      <c r="U262" t="s">
        <v>62</v>
      </c>
      <c r="V262" t="s">
        <v>63</v>
      </c>
      <c r="W262" s="1">
        <v>40</v>
      </c>
      <c r="X262">
        <v>48</v>
      </c>
      <c r="Y262" s="1">
        <v>1920</v>
      </c>
      <c r="Z262" s="1">
        <v>188.16</v>
      </c>
      <c r="AA262">
        <f>DAY(TableauSource[[#This Row],[Date Cdme]])</f>
        <v>8</v>
      </c>
    </row>
    <row r="263" spans="1:27" x14ac:dyDescent="0.3">
      <c r="A263" s="3">
        <v>1301</v>
      </c>
      <c r="B263" s="12">
        <v>44477</v>
      </c>
      <c r="C263" s="3">
        <v>8</v>
      </c>
      <c r="D263" t="s">
        <v>37</v>
      </c>
      <c r="E263" t="s">
        <v>34</v>
      </c>
      <c r="F263" t="s">
        <v>35</v>
      </c>
      <c r="G263" t="s">
        <v>36</v>
      </c>
      <c r="H263">
        <v>99999</v>
      </c>
      <c r="I263" t="s">
        <v>192</v>
      </c>
      <c r="J263" t="s">
        <v>80</v>
      </c>
      <c r="K263" t="s">
        <v>135</v>
      </c>
      <c r="L263" s="6">
        <v>41922</v>
      </c>
      <c r="M263" t="s">
        <v>13</v>
      </c>
      <c r="N263" t="s">
        <v>33</v>
      </c>
      <c r="O263" t="s">
        <v>34</v>
      </c>
      <c r="P263" t="s">
        <v>35</v>
      </c>
      <c r="Q263" t="s">
        <v>36</v>
      </c>
      <c r="R263">
        <v>99999</v>
      </c>
      <c r="S263" t="s">
        <v>137</v>
      </c>
      <c r="T263" t="s">
        <v>152</v>
      </c>
      <c r="U263" t="s">
        <v>40</v>
      </c>
      <c r="V263" t="s">
        <v>41</v>
      </c>
      <c r="W263" s="1">
        <v>9.1999999999999993</v>
      </c>
      <c r="X263">
        <v>100</v>
      </c>
      <c r="Y263" s="1">
        <v>919.99999999999989</v>
      </c>
      <c r="Z263" s="1">
        <v>91.08</v>
      </c>
      <c r="AA263">
        <f>DAY(TableauSource[[#This Row],[Date Cdme]])</f>
        <v>8</v>
      </c>
    </row>
    <row r="264" spans="1:27" x14ac:dyDescent="0.3">
      <c r="A264" s="3">
        <v>1287</v>
      </c>
      <c r="B264" s="12">
        <v>44479</v>
      </c>
      <c r="C264" s="3">
        <v>10</v>
      </c>
      <c r="D264" t="s">
        <v>73</v>
      </c>
      <c r="E264" t="s">
        <v>70</v>
      </c>
      <c r="F264" t="s">
        <v>71</v>
      </c>
      <c r="G264" t="s">
        <v>72</v>
      </c>
      <c r="H264">
        <v>99999</v>
      </c>
      <c r="I264" t="s">
        <v>187</v>
      </c>
      <c r="J264" t="s">
        <v>61</v>
      </c>
      <c r="K264" t="s">
        <v>134</v>
      </c>
      <c r="L264" s="6">
        <v>41924</v>
      </c>
      <c r="M264" t="s">
        <v>24</v>
      </c>
      <c r="N264" t="s">
        <v>69</v>
      </c>
      <c r="O264" t="s">
        <v>70</v>
      </c>
      <c r="P264" t="s">
        <v>71</v>
      </c>
      <c r="Q264" t="s">
        <v>72</v>
      </c>
      <c r="R264">
        <v>99999</v>
      </c>
      <c r="S264" t="s">
        <v>137</v>
      </c>
      <c r="U264" t="s">
        <v>81</v>
      </c>
      <c r="V264" t="s">
        <v>82</v>
      </c>
      <c r="W264" s="1">
        <v>25</v>
      </c>
      <c r="X264">
        <v>60</v>
      </c>
      <c r="Y264" s="1">
        <v>1500</v>
      </c>
      <c r="Z264" s="1">
        <v>154.5</v>
      </c>
      <c r="AA264">
        <f>DAY(TableauSource[[#This Row],[Date Cdme]])</f>
        <v>10</v>
      </c>
    </row>
    <row r="265" spans="1:27" x14ac:dyDescent="0.3">
      <c r="A265" s="3">
        <v>1123</v>
      </c>
      <c r="B265" s="12">
        <v>44342</v>
      </c>
      <c r="C265" s="3">
        <v>26</v>
      </c>
      <c r="D265" t="s">
        <v>113</v>
      </c>
      <c r="E265" t="s">
        <v>112</v>
      </c>
      <c r="F265" t="s">
        <v>87</v>
      </c>
      <c r="G265" t="s">
        <v>88</v>
      </c>
      <c r="H265">
        <v>99999</v>
      </c>
      <c r="I265" t="s">
        <v>190</v>
      </c>
      <c r="J265" t="s">
        <v>125</v>
      </c>
      <c r="K265" t="s">
        <v>136</v>
      </c>
      <c r="L265" s="6">
        <v>41787</v>
      </c>
      <c r="M265" t="s">
        <v>39</v>
      </c>
      <c r="N265" t="s">
        <v>111</v>
      </c>
      <c r="O265" t="s">
        <v>112</v>
      </c>
      <c r="P265" t="s">
        <v>87</v>
      </c>
      <c r="Q265" t="s">
        <v>88</v>
      </c>
      <c r="R265">
        <v>99999</v>
      </c>
      <c r="S265" t="s">
        <v>137</v>
      </c>
      <c r="T265" t="s">
        <v>153</v>
      </c>
      <c r="U265" t="s">
        <v>54</v>
      </c>
      <c r="V265" t="s">
        <v>55</v>
      </c>
      <c r="W265" s="1">
        <v>9.65</v>
      </c>
      <c r="X265">
        <v>87</v>
      </c>
      <c r="Y265" s="1">
        <v>839.55000000000007</v>
      </c>
      <c r="Z265" s="1">
        <v>87.313200000000009</v>
      </c>
      <c r="AA265">
        <f>DAY(TableauSource[[#This Row],[Date Cdme]])</f>
        <v>26</v>
      </c>
    </row>
    <row r="266" spans="1:27" x14ac:dyDescent="0.3">
      <c r="A266" s="3">
        <v>1124</v>
      </c>
      <c r="B266" s="12">
        <v>44342</v>
      </c>
      <c r="C266" s="3">
        <v>26</v>
      </c>
      <c r="D266" t="s">
        <v>113</v>
      </c>
      <c r="E266" t="s">
        <v>112</v>
      </c>
      <c r="F266" t="s">
        <v>87</v>
      </c>
      <c r="G266" t="s">
        <v>88</v>
      </c>
      <c r="H266">
        <v>99999</v>
      </c>
      <c r="I266" t="s">
        <v>190</v>
      </c>
      <c r="J266" t="s">
        <v>125</v>
      </c>
      <c r="K266" t="s">
        <v>136</v>
      </c>
      <c r="L266" s="6">
        <v>41787</v>
      </c>
      <c r="M266" t="s">
        <v>39</v>
      </c>
      <c r="N266" t="s">
        <v>111</v>
      </c>
      <c r="O266" t="s">
        <v>112</v>
      </c>
      <c r="P266" t="s">
        <v>87</v>
      </c>
      <c r="Q266" t="s">
        <v>88</v>
      </c>
      <c r="R266">
        <v>99999</v>
      </c>
      <c r="S266" t="s">
        <v>137</v>
      </c>
      <c r="T266" t="s">
        <v>153</v>
      </c>
      <c r="U266" t="s">
        <v>95</v>
      </c>
      <c r="V266" t="s">
        <v>96</v>
      </c>
      <c r="W266" s="1">
        <v>18.399999999999999</v>
      </c>
      <c r="X266">
        <v>64</v>
      </c>
      <c r="Y266" s="1">
        <v>1177.5999999999999</v>
      </c>
      <c r="Z266" s="1">
        <v>115.40479999999999</v>
      </c>
      <c r="AA266">
        <f>DAY(TableauSource[[#This Row],[Date Cdme]])</f>
        <v>26</v>
      </c>
    </row>
    <row r="267" spans="1:27" x14ac:dyDescent="0.3">
      <c r="A267" s="3">
        <v>1155</v>
      </c>
      <c r="B267" s="12">
        <v>44373</v>
      </c>
      <c r="C267" s="3">
        <v>26</v>
      </c>
      <c r="D267" t="s">
        <v>113</v>
      </c>
      <c r="E267" t="s">
        <v>112</v>
      </c>
      <c r="F267" t="s">
        <v>87</v>
      </c>
      <c r="G267" t="s">
        <v>88</v>
      </c>
      <c r="H267">
        <v>99999</v>
      </c>
      <c r="I267" t="s">
        <v>190</v>
      </c>
      <c r="J267" t="s">
        <v>125</v>
      </c>
      <c r="K267" t="s">
        <v>136</v>
      </c>
      <c r="L267" s="6">
        <v>41818</v>
      </c>
      <c r="M267" t="s">
        <v>39</v>
      </c>
      <c r="N267" t="s">
        <v>111</v>
      </c>
      <c r="O267" t="s">
        <v>112</v>
      </c>
      <c r="P267" t="s">
        <v>87</v>
      </c>
      <c r="Q267" t="s">
        <v>88</v>
      </c>
      <c r="R267">
        <v>99999</v>
      </c>
      <c r="S267" t="s">
        <v>137</v>
      </c>
      <c r="T267" t="s">
        <v>153</v>
      </c>
      <c r="U267" t="s">
        <v>114</v>
      </c>
      <c r="V267" t="s">
        <v>115</v>
      </c>
      <c r="W267" s="1">
        <v>21.35</v>
      </c>
      <c r="X267">
        <v>90</v>
      </c>
      <c r="Y267" s="1">
        <v>1921.5000000000002</v>
      </c>
      <c r="Z267" s="1">
        <v>186.38550000000004</v>
      </c>
      <c r="AA267">
        <f>DAY(TableauSource[[#This Row],[Date Cdme]])</f>
        <v>26</v>
      </c>
    </row>
    <row r="268" spans="1:27" x14ac:dyDescent="0.3">
      <c r="A268" s="3">
        <v>1306</v>
      </c>
      <c r="B268" s="12">
        <v>44498</v>
      </c>
      <c r="C268" s="3">
        <v>29</v>
      </c>
      <c r="D268" t="s">
        <v>46</v>
      </c>
      <c r="E268" t="s">
        <v>43</v>
      </c>
      <c r="F268" t="s">
        <v>44</v>
      </c>
      <c r="G268" t="s">
        <v>45</v>
      </c>
      <c r="H268">
        <v>99999</v>
      </c>
      <c r="I268" t="s">
        <v>189</v>
      </c>
      <c r="J268" t="s">
        <v>23</v>
      </c>
      <c r="K268" t="s">
        <v>133</v>
      </c>
      <c r="L268" s="6">
        <v>41943</v>
      </c>
      <c r="M268" t="s">
        <v>13</v>
      </c>
      <c r="N268" t="s">
        <v>42</v>
      </c>
      <c r="O268" t="s">
        <v>43</v>
      </c>
      <c r="P268" t="s">
        <v>44</v>
      </c>
      <c r="Q268" t="s">
        <v>45</v>
      </c>
      <c r="R268">
        <v>99999</v>
      </c>
      <c r="S268" t="s">
        <v>137</v>
      </c>
      <c r="T268" t="s">
        <v>152</v>
      </c>
      <c r="U268" t="s">
        <v>14</v>
      </c>
      <c r="V268" t="s">
        <v>15</v>
      </c>
      <c r="W268" s="1">
        <v>14</v>
      </c>
      <c r="X268">
        <v>78</v>
      </c>
      <c r="Y268" s="1">
        <v>1092</v>
      </c>
      <c r="Z268" s="1">
        <v>112.476</v>
      </c>
      <c r="AA268">
        <f>DAY(TableauSource[[#This Row],[Date Cdme]])</f>
        <v>29</v>
      </c>
    </row>
    <row r="269" spans="1:27" x14ac:dyDescent="0.3">
      <c r="A269" s="3">
        <v>1307</v>
      </c>
      <c r="B269" s="12">
        <v>44475</v>
      </c>
      <c r="C269" s="3">
        <v>6</v>
      </c>
      <c r="D269" t="s">
        <v>60</v>
      </c>
      <c r="E269" t="s">
        <v>57</v>
      </c>
      <c r="F269" t="s">
        <v>58</v>
      </c>
      <c r="G269" t="s">
        <v>59</v>
      </c>
      <c r="H269">
        <v>99999</v>
      </c>
      <c r="I269" t="s">
        <v>198</v>
      </c>
      <c r="J269" t="s">
        <v>38</v>
      </c>
      <c r="K269" t="s">
        <v>135</v>
      </c>
      <c r="L269" s="6">
        <v>41920</v>
      </c>
      <c r="M269" t="s">
        <v>39</v>
      </c>
      <c r="N269" t="s">
        <v>56</v>
      </c>
      <c r="O269" t="s">
        <v>57</v>
      </c>
      <c r="P269" t="s">
        <v>58</v>
      </c>
      <c r="Q269" t="s">
        <v>59</v>
      </c>
      <c r="R269">
        <v>99999</v>
      </c>
      <c r="S269" t="s">
        <v>137</v>
      </c>
      <c r="T269" t="s">
        <v>152</v>
      </c>
      <c r="U269" t="s">
        <v>47</v>
      </c>
      <c r="V269" t="s">
        <v>48</v>
      </c>
      <c r="W269" s="1">
        <v>12.75</v>
      </c>
      <c r="X269">
        <v>44</v>
      </c>
      <c r="Y269" s="1">
        <v>561</v>
      </c>
      <c r="Z269" s="1">
        <v>53.856000000000002</v>
      </c>
      <c r="AA269">
        <f>DAY(TableauSource[[#This Row],[Date Cdme]])</f>
        <v>6</v>
      </c>
    </row>
    <row r="270" spans="1:27" x14ac:dyDescent="0.3">
      <c r="A270" s="3">
        <v>1288</v>
      </c>
      <c r="B270" s="12">
        <v>44479</v>
      </c>
      <c r="C270" s="3">
        <v>10</v>
      </c>
      <c r="D270" t="s">
        <v>73</v>
      </c>
      <c r="E270" t="s">
        <v>70</v>
      </c>
      <c r="F270" t="s">
        <v>71</v>
      </c>
      <c r="G270" t="s">
        <v>72</v>
      </c>
      <c r="H270">
        <v>99999</v>
      </c>
      <c r="I270" t="s">
        <v>187</v>
      </c>
      <c r="J270" t="s">
        <v>61</v>
      </c>
      <c r="K270" t="s">
        <v>134</v>
      </c>
      <c r="L270" s="6">
        <v>41924</v>
      </c>
      <c r="M270" t="s">
        <v>24</v>
      </c>
      <c r="N270" t="s">
        <v>69</v>
      </c>
      <c r="O270" t="s">
        <v>70</v>
      </c>
      <c r="P270" t="s">
        <v>71</v>
      </c>
      <c r="Q270" t="s">
        <v>72</v>
      </c>
      <c r="R270">
        <v>99999</v>
      </c>
      <c r="S270" t="s">
        <v>137</v>
      </c>
      <c r="U270" t="s">
        <v>83</v>
      </c>
      <c r="V270" t="s">
        <v>84</v>
      </c>
      <c r="W270" s="1">
        <v>22</v>
      </c>
      <c r="X270">
        <v>51</v>
      </c>
      <c r="Y270" s="1">
        <v>1122</v>
      </c>
      <c r="Z270" s="1">
        <v>109.956</v>
      </c>
      <c r="AA270">
        <f>DAY(TableauSource[[#This Row],[Date Cdme]])</f>
        <v>10</v>
      </c>
    </row>
    <row r="271" spans="1:27" x14ac:dyDescent="0.3">
      <c r="A271" s="3">
        <v>1289</v>
      </c>
      <c r="B271" s="12">
        <v>44479</v>
      </c>
      <c r="C271" s="3">
        <v>10</v>
      </c>
      <c r="D271" t="s">
        <v>73</v>
      </c>
      <c r="E271" t="s">
        <v>70</v>
      </c>
      <c r="F271" t="s">
        <v>71</v>
      </c>
      <c r="G271" t="s">
        <v>72</v>
      </c>
      <c r="H271">
        <v>99999</v>
      </c>
      <c r="I271" t="s">
        <v>187</v>
      </c>
      <c r="J271" t="s">
        <v>61</v>
      </c>
      <c r="K271" t="s">
        <v>134</v>
      </c>
      <c r="L271" s="6">
        <v>41924</v>
      </c>
      <c r="M271" t="s">
        <v>24</v>
      </c>
      <c r="N271" t="s">
        <v>69</v>
      </c>
      <c r="O271" t="s">
        <v>70</v>
      </c>
      <c r="P271" t="s">
        <v>71</v>
      </c>
      <c r="Q271" t="s">
        <v>72</v>
      </c>
      <c r="R271">
        <v>99999</v>
      </c>
      <c r="S271" t="s">
        <v>137</v>
      </c>
      <c r="U271" t="s">
        <v>40</v>
      </c>
      <c r="V271" t="s">
        <v>41</v>
      </c>
      <c r="W271" s="1">
        <v>9.1999999999999993</v>
      </c>
      <c r="X271">
        <v>49</v>
      </c>
      <c r="Y271" s="1">
        <v>450.79999999999995</v>
      </c>
      <c r="Z271" s="1">
        <v>44.629199999999997</v>
      </c>
      <c r="AA271">
        <f>DAY(TableauSource[[#This Row],[Date Cdme]])</f>
        <v>10</v>
      </c>
    </row>
    <row r="272" spans="1:27" x14ac:dyDescent="0.3">
      <c r="A272" s="3">
        <v>1312</v>
      </c>
      <c r="B272" s="12">
        <v>44477</v>
      </c>
      <c r="C272" s="3">
        <v>8</v>
      </c>
      <c r="D272" t="s">
        <v>37</v>
      </c>
      <c r="E272" t="s">
        <v>34</v>
      </c>
      <c r="F272" t="s">
        <v>35</v>
      </c>
      <c r="G272" t="s">
        <v>36</v>
      </c>
      <c r="H272">
        <v>99999</v>
      </c>
      <c r="I272" t="s">
        <v>192</v>
      </c>
      <c r="J272" t="s">
        <v>80</v>
      </c>
      <c r="K272" t="s">
        <v>135</v>
      </c>
      <c r="L272" s="6">
        <v>41922</v>
      </c>
      <c r="M272" t="s">
        <v>39</v>
      </c>
      <c r="N272" t="s">
        <v>33</v>
      </c>
      <c r="O272" t="s">
        <v>34</v>
      </c>
      <c r="P272" t="s">
        <v>35</v>
      </c>
      <c r="Q272" t="s">
        <v>36</v>
      </c>
      <c r="R272">
        <v>99999</v>
      </c>
      <c r="S272" t="s">
        <v>137</v>
      </c>
      <c r="T272" t="s">
        <v>153</v>
      </c>
      <c r="U272" t="s">
        <v>105</v>
      </c>
      <c r="V272" t="s">
        <v>106</v>
      </c>
      <c r="W272" s="1">
        <v>34.799999999999997</v>
      </c>
      <c r="X272">
        <v>93</v>
      </c>
      <c r="Y272" s="1">
        <v>3236.3999999999996</v>
      </c>
      <c r="Z272" s="1">
        <v>313.93079999999998</v>
      </c>
      <c r="AA272">
        <f>DAY(TableauSource[[#This Row],[Date Cdme]])</f>
        <v>8</v>
      </c>
    </row>
    <row r="273" spans="1:27" x14ac:dyDescent="0.3">
      <c r="A273" s="3">
        <v>1315</v>
      </c>
      <c r="B273" s="12">
        <v>44472</v>
      </c>
      <c r="C273" s="3">
        <v>3</v>
      </c>
      <c r="D273" t="s">
        <v>53</v>
      </c>
      <c r="E273" t="s">
        <v>50</v>
      </c>
      <c r="F273" t="s">
        <v>51</v>
      </c>
      <c r="G273" t="s">
        <v>52</v>
      </c>
      <c r="H273">
        <v>99999</v>
      </c>
      <c r="I273" t="s">
        <v>194</v>
      </c>
      <c r="J273" t="s">
        <v>30</v>
      </c>
      <c r="K273" t="s">
        <v>133</v>
      </c>
      <c r="L273" s="6">
        <v>41917</v>
      </c>
      <c r="M273" t="s">
        <v>13</v>
      </c>
      <c r="N273" t="s">
        <v>49</v>
      </c>
      <c r="O273" t="s">
        <v>50</v>
      </c>
      <c r="P273" t="s">
        <v>51</v>
      </c>
      <c r="Q273" t="s">
        <v>52</v>
      </c>
      <c r="R273">
        <v>99999</v>
      </c>
      <c r="S273" t="s">
        <v>137</v>
      </c>
      <c r="T273" t="s">
        <v>154</v>
      </c>
      <c r="U273" t="s">
        <v>120</v>
      </c>
      <c r="V273" t="s">
        <v>84</v>
      </c>
      <c r="W273" s="1">
        <v>10</v>
      </c>
      <c r="X273">
        <v>11</v>
      </c>
      <c r="Y273" s="1">
        <v>110</v>
      </c>
      <c r="Z273" s="1">
        <v>11.440000000000001</v>
      </c>
      <c r="AA273">
        <f>DAY(TableauSource[[#This Row],[Date Cdme]])</f>
        <v>3</v>
      </c>
    </row>
    <row r="274" spans="1:27" x14ac:dyDescent="0.3">
      <c r="A274" s="3">
        <v>1316</v>
      </c>
      <c r="B274" s="12">
        <v>44472</v>
      </c>
      <c r="C274" s="3">
        <v>3</v>
      </c>
      <c r="D274" t="s">
        <v>53</v>
      </c>
      <c r="E274" t="s">
        <v>50</v>
      </c>
      <c r="F274" t="s">
        <v>51</v>
      </c>
      <c r="G274" t="s">
        <v>52</v>
      </c>
      <c r="H274">
        <v>99999</v>
      </c>
      <c r="I274" t="s">
        <v>194</v>
      </c>
      <c r="J274" t="s">
        <v>30</v>
      </c>
      <c r="K274" t="s">
        <v>133</v>
      </c>
      <c r="L274" s="6">
        <v>41917</v>
      </c>
      <c r="M274" t="s">
        <v>13</v>
      </c>
      <c r="N274" t="s">
        <v>49</v>
      </c>
      <c r="O274" t="s">
        <v>50</v>
      </c>
      <c r="P274" t="s">
        <v>51</v>
      </c>
      <c r="Q274" t="s">
        <v>52</v>
      </c>
      <c r="R274">
        <v>99999</v>
      </c>
      <c r="S274" t="s">
        <v>137</v>
      </c>
      <c r="T274" t="s">
        <v>154</v>
      </c>
      <c r="U274" t="s">
        <v>62</v>
      </c>
      <c r="V274" t="s">
        <v>63</v>
      </c>
      <c r="W274" s="1">
        <v>40</v>
      </c>
      <c r="X274">
        <v>91</v>
      </c>
      <c r="Y274" s="1">
        <v>3640</v>
      </c>
      <c r="Z274" s="1">
        <v>364</v>
      </c>
      <c r="AA274">
        <f>DAY(TableauSource[[#This Row],[Date Cdme]])</f>
        <v>3</v>
      </c>
    </row>
    <row r="275" spans="1:27" x14ac:dyDescent="0.3">
      <c r="A275" s="3">
        <v>1320</v>
      </c>
      <c r="B275" s="12">
        <v>44479</v>
      </c>
      <c r="C275" s="3">
        <v>10</v>
      </c>
      <c r="D275" t="s">
        <v>73</v>
      </c>
      <c r="E275" t="s">
        <v>70</v>
      </c>
      <c r="F275" t="s">
        <v>71</v>
      </c>
      <c r="G275" t="s">
        <v>72</v>
      </c>
      <c r="H275">
        <v>99999</v>
      </c>
      <c r="I275" t="s">
        <v>187</v>
      </c>
      <c r="J275" t="s">
        <v>61</v>
      </c>
      <c r="K275" t="s">
        <v>134</v>
      </c>
      <c r="L275" s="6">
        <v>41924</v>
      </c>
      <c r="M275" t="s">
        <v>13</v>
      </c>
      <c r="N275" t="s">
        <v>69</v>
      </c>
      <c r="O275" t="s">
        <v>70</v>
      </c>
      <c r="P275" t="s">
        <v>71</v>
      </c>
      <c r="Q275" t="s">
        <v>72</v>
      </c>
      <c r="R275">
        <v>99999</v>
      </c>
      <c r="S275" t="s">
        <v>137</v>
      </c>
      <c r="T275" t="s">
        <v>153</v>
      </c>
      <c r="U275" t="s">
        <v>121</v>
      </c>
      <c r="V275" t="s">
        <v>17</v>
      </c>
      <c r="W275" s="1">
        <v>10</v>
      </c>
      <c r="X275">
        <v>12</v>
      </c>
      <c r="Y275" s="1">
        <v>120</v>
      </c>
      <c r="Z275" s="1">
        <v>12.36</v>
      </c>
      <c r="AA275">
        <f>DAY(TableauSource[[#This Row],[Date Cdme]])</f>
        <v>10</v>
      </c>
    </row>
    <row r="276" spans="1:27" x14ac:dyDescent="0.3">
      <c r="A276" s="3">
        <v>1322</v>
      </c>
      <c r="B276" s="12">
        <v>44479</v>
      </c>
      <c r="C276" s="3">
        <v>10</v>
      </c>
      <c r="D276" t="s">
        <v>73</v>
      </c>
      <c r="E276" t="s">
        <v>70</v>
      </c>
      <c r="F276" t="s">
        <v>71</v>
      </c>
      <c r="G276" t="s">
        <v>72</v>
      </c>
      <c r="H276">
        <v>99999</v>
      </c>
      <c r="I276" t="s">
        <v>187</v>
      </c>
      <c r="J276" t="s">
        <v>61</v>
      </c>
      <c r="K276" t="s">
        <v>134</v>
      </c>
      <c r="L276" s="6"/>
      <c r="M276" t="s">
        <v>24</v>
      </c>
      <c r="N276" t="s">
        <v>69</v>
      </c>
      <c r="O276" t="s">
        <v>70</v>
      </c>
      <c r="P276" t="s">
        <v>71</v>
      </c>
      <c r="Q276" t="s">
        <v>72</v>
      </c>
      <c r="R276">
        <v>99999</v>
      </c>
      <c r="S276" t="s">
        <v>137</v>
      </c>
      <c r="U276" t="s">
        <v>16</v>
      </c>
      <c r="V276" t="s">
        <v>17</v>
      </c>
      <c r="W276" s="1">
        <v>3.5</v>
      </c>
      <c r="X276">
        <v>78</v>
      </c>
      <c r="Y276" s="1">
        <v>273</v>
      </c>
      <c r="Z276" s="1">
        <v>27.3</v>
      </c>
      <c r="AA276">
        <f>DAY(TableauSource[[#This Row],[Date Cdme]])</f>
        <v>10</v>
      </c>
    </row>
    <row r="277" spans="1:27" x14ac:dyDescent="0.3">
      <c r="A277" s="3">
        <v>1156</v>
      </c>
      <c r="B277" s="12">
        <v>44373</v>
      </c>
      <c r="C277" s="3">
        <v>26</v>
      </c>
      <c r="D277" t="s">
        <v>113</v>
      </c>
      <c r="E277" t="s">
        <v>112</v>
      </c>
      <c r="F277" t="s">
        <v>87</v>
      </c>
      <c r="G277" t="s">
        <v>88</v>
      </c>
      <c r="H277">
        <v>99999</v>
      </c>
      <c r="I277" t="s">
        <v>190</v>
      </c>
      <c r="J277" t="s">
        <v>125</v>
      </c>
      <c r="K277" t="s">
        <v>136</v>
      </c>
      <c r="L277" s="6">
        <v>41818</v>
      </c>
      <c r="M277" t="s">
        <v>39</v>
      </c>
      <c r="N277" t="s">
        <v>111</v>
      </c>
      <c r="O277" t="s">
        <v>112</v>
      </c>
      <c r="P277" t="s">
        <v>87</v>
      </c>
      <c r="Q277" t="s">
        <v>88</v>
      </c>
      <c r="R277">
        <v>99999</v>
      </c>
      <c r="S277" t="s">
        <v>137</v>
      </c>
      <c r="T277" t="s">
        <v>153</v>
      </c>
      <c r="U277" t="s">
        <v>54</v>
      </c>
      <c r="V277" t="s">
        <v>55</v>
      </c>
      <c r="W277" s="1">
        <v>9.65</v>
      </c>
      <c r="X277">
        <v>60</v>
      </c>
      <c r="Y277" s="1">
        <v>579</v>
      </c>
      <c r="Z277" s="1">
        <v>59.637000000000008</v>
      </c>
      <c r="AA277">
        <f>DAY(TableauSource[[#This Row],[Date Cdme]])</f>
        <v>26</v>
      </c>
    </row>
    <row r="278" spans="1:27" x14ac:dyDescent="0.3">
      <c r="A278" s="3">
        <v>1324</v>
      </c>
      <c r="B278" s="12">
        <v>44470</v>
      </c>
      <c r="C278" s="3">
        <v>1</v>
      </c>
      <c r="D278" t="s">
        <v>94</v>
      </c>
      <c r="E278" t="s">
        <v>91</v>
      </c>
      <c r="F278" t="s">
        <v>92</v>
      </c>
      <c r="G278" t="s">
        <v>93</v>
      </c>
      <c r="H278">
        <v>99999</v>
      </c>
      <c r="I278" t="s">
        <v>193</v>
      </c>
      <c r="J278" t="s">
        <v>80</v>
      </c>
      <c r="K278" t="s">
        <v>135</v>
      </c>
      <c r="L278" s="6"/>
      <c r="M278" t="s">
        <v>39</v>
      </c>
      <c r="N278" t="s">
        <v>90</v>
      </c>
      <c r="O278" t="s">
        <v>91</v>
      </c>
      <c r="P278" t="s">
        <v>92</v>
      </c>
      <c r="Q278" t="s">
        <v>93</v>
      </c>
      <c r="R278">
        <v>99999</v>
      </c>
      <c r="S278" t="s">
        <v>137</v>
      </c>
      <c r="U278" t="s">
        <v>95</v>
      </c>
      <c r="V278" t="s">
        <v>96</v>
      </c>
      <c r="W278" s="1">
        <v>18.399999999999999</v>
      </c>
      <c r="X278">
        <v>23</v>
      </c>
      <c r="Y278" s="1">
        <v>423.2</v>
      </c>
      <c r="Z278" s="1">
        <v>43.589600000000004</v>
      </c>
      <c r="AA278">
        <f>DAY(TableauSource[[#This Row],[Date Cdme]])</f>
        <v>1</v>
      </c>
    </row>
    <row r="279" spans="1:27" x14ac:dyDescent="0.3">
      <c r="A279" s="3">
        <v>1157</v>
      </c>
      <c r="B279" s="12">
        <v>44373</v>
      </c>
      <c r="C279" s="3">
        <v>26</v>
      </c>
      <c r="D279" t="s">
        <v>113</v>
      </c>
      <c r="E279" t="s">
        <v>112</v>
      </c>
      <c r="F279" t="s">
        <v>87</v>
      </c>
      <c r="G279" t="s">
        <v>88</v>
      </c>
      <c r="H279">
        <v>99999</v>
      </c>
      <c r="I279" t="s">
        <v>190</v>
      </c>
      <c r="J279" t="s">
        <v>125</v>
      </c>
      <c r="K279" t="s">
        <v>136</v>
      </c>
      <c r="L279" s="6">
        <v>41818</v>
      </c>
      <c r="M279" t="s">
        <v>39</v>
      </c>
      <c r="N279" t="s">
        <v>111</v>
      </c>
      <c r="O279" t="s">
        <v>112</v>
      </c>
      <c r="P279" t="s">
        <v>87</v>
      </c>
      <c r="Q279" t="s">
        <v>88</v>
      </c>
      <c r="R279">
        <v>99999</v>
      </c>
      <c r="S279" t="s">
        <v>137</v>
      </c>
      <c r="T279" t="s">
        <v>153</v>
      </c>
      <c r="U279" t="s">
        <v>95</v>
      </c>
      <c r="V279" t="s">
        <v>96</v>
      </c>
      <c r="W279" s="1">
        <v>18.399999999999999</v>
      </c>
      <c r="X279">
        <v>39</v>
      </c>
      <c r="Y279" s="1">
        <v>717.59999999999991</v>
      </c>
      <c r="Z279" s="1">
        <v>71.759999999999991</v>
      </c>
      <c r="AA279">
        <f>DAY(TableauSource[[#This Row],[Date Cdme]])</f>
        <v>26</v>
      </c>
    </row>
    <row r="280" spans="1:27" x14ac:dyDescent="0.3">
      <c r="A280" s="3">
        <v>1326</v>
      </c>
      <c r="B280" s="12">
        <v>44478</v>
      </c>
      <c r="C280" s="3">
        <v>9</v>
      </c>
      <c r="D280" t="s">
        <v>101</v>
      </c>
      <c r="E280" t="s">
        <v>98</v>
      </c>
      <c r="F280" t="s">
        <v>99</v>
      </c>
      <c r="G280" t="s">
        <v>100</v>
      </c>
      <c r="H280">
        <v>99999</v>
      </c>
      <c r="I280" t="s">
        <v>196</v>
      </c>
      <c r="J280" t="s">
        <v>102</v>
      </c>
      <c r="K280" t="s">
        <v>133</v>
      </c>
      <c r="L280" s="6">
        <v>41923</v>
      </c>
      <c r="M280" t="s">
        <v>24</v>
      </c>
      <c r="N280" t="s">
        <v>97</v>
      </c>
      <c r="O280" t="s">
        <v>98</v>
      </c>
      <c r="P280" t="s">
        <v>99</v>
      </c>
      <c r="Q280" t="s">
        <v>100</v>
      </c>
      <c r="R280">
        <v>99999</v>
      </c>
      <c r="S280" t="s">
        <v>137</v>
      </c>
      <c r="T280" t="s">
        <v>152</v>
      </c>
      <c r="U280" t="s">
        <v>54</v>
      </c>
      <c r="V280" t="s">
        <v>55</v>
      </c>
      <c r="W280" s="1">
        <v>9.65</v>
      </c>
      <c r="X280">
        <v>89</v>
      </c>
      <c r="Y280" s="1">
        <v>858.85</v>
      </c>
      <c r="Z280" s="1">
        <v>86.743850000000009</v>
      </c>
      <c r="AA280">
        <f>DAY(TableauSource[[#This Row],[Date Cdme]])</f>
        <v>9</v>
      </c>
    </row>
    <row r="281" spans="1:27" x14ac:dyDescent="0.3">
      <c r="A281" s="3">
        <v>1327</v>
      </c>
      <c r="B281" s="12">
        <v>44475</v>
      </c>
      <c r="C281" s="3">
        <v>6</v>
      </c>
      <c r="D281" t="s">
        <v>60</v>
      </c>
      <c r="E281" t="s">
        <v>57</v>
      </c>
      <c r="F281" t="s">
        <v>58</v>
      </c>
      <c r="G281" t="s">
        <v>59</v>
      </c>
      <c r="H281">
        <v>99999</v>
      </c>
      <c r="I281" t="s">
        <v>198</v>
      </c>
      <c r="J281" t="s">
        <v>38</v>
      </c>
      <c r="K281" t="s">
        <v>135</v>
      </c>
      <c r="L281" s="6">
        <v>41920</v>
      </c>
      <c r="M281" t="s">
        <v>13</v>
      </c>
      <c r="N281" t="s">
        <v>56</v>
      </c>
      <c r="O281" t="s">
        <v>57</v>
      </c>
      <c r="P281" t="s">
        <v>58</v>
      </c>
      <c r="Q281" t="s">
        <v>59</v>
      </c>
      <c r="R281">
        <v>99999</v>
      </c>
      <c r="S281" t="s">
        <v>137</v>
      </c>
      <c r="T281" t="s">
        <v>153</v>
      </c>
      <c r="U281" t="s">
        <v>47</v>
      </c>
      <c r="V281" t="s">
        <v>48</v>
      </c>
      <c r="W281" s="1">
        <v>12.75</v>
      </c>
      <c r="X281">
        <v>82</v>
      </c>
      <c r="Y281" s="1">
        <v>1045.5</v>
      </c>
      <c r="Z281" s="1">
        <v>103.50450000000001</v>
      </c>
      <c r="AA281">
        <f>DAY(TableauSource[[#This Row],[Date Cdme]])</f>
        <v>6</v>
      </c>
    </row>
    <row r="282" spans="1:27" x14ac:dyDescent="0.3">
      <c r="A282" s="3">
        <v>1328</v>
      </c>
      <c r="B282" s="12">
        <v>44477</v>
      </c>
      <c r="C282" s="3">
        <v>8</v>
      </c>
      <c r="D282" t="s">
        <v>37</v>
      </c>
      <c r="E282" t="s">
        <v>34</v>
      </c>
      <c r="F282" t="s">
        <v>35</v>
      </c>
      <c r="G282" t="s">
        <v>36</v>
      </c>
      <c r="H282">
        <v>99999</v>
      </c>
      <c r="I282" t="s">
        <v>192</v>
      </c>
      <c r="J282" t="s">
        <v>80</v>
      </c>
      <c r="K282" t="s">
        <v>135</v>
      </c>
      <c r="L282" s="6">
        <v>41922</v>
      </c>
      <c r="M282" t="s">
        <v>13</v>
      </c>
      <c r="N282" t="s">
        <v>33</v>
      </c>
      <c r="O282" t="s">
        <v>34</v>
      </c>
      <c r="P282" t="s">
        <v>35</v>
      </c>
      <c r="Q282" t="s">
        <v>36</v>
      </c>
      <c r="R282">
        <v>99999</v>
      </c>
      <c r="S282" t="s">
        <v>137</v>
      </c>
      <c r="T282" t="s">
        <v>152</v>
      </c>
      <c r="U282" t="s">
        <v>47</v>
      </c>
      <c r="V282" t="s">
        <v>48</v>
      </c>
      <c r="W282" s="1">
        <v>12.75</v>
      </c>
      <c r="X282">
        <v>43</v>
      </c>
      <c r="Y282" s="1">
        <v>548.25</v>
      </c>
      <c r="Z282" s="1">
        <v>52.631999999999998</v>
      </c>
      <c r="AA282">
        <f>DAY(TableauSource[[#This Row],[Date Cdme]])</f>
        <v>8</v>
      </c>
    </row>
    <row r="283" spans="1:27" x14ac:dyDescent="0.3">
      <c r="A283" s="3">
        <v>1329</v>
      </c>
      <c r="B283" s="12">
        <v>44510</v>
      </c>
      <c r="C283" s="3">
        <v>10</v>
      </c>
      <c r="D283" t="s">
        <v>73</v>
      </c>
      <c r="E283" t="s">
        <v>70</v>
      </c>
      <c r="F283" t="s">
        <v>71</v>
      </c>
      <c r="G283" t="s">
        <v>72</v>
      </c>
      <c r="H283">
        <v>99999</v>
      </c>
      <c r="I283" t="s">
        <v>187</v>
      </c>
      <c r="J283" t="s">
        <v>61</v>
      </c>
      <c r="K283" t="s">
        <v>134</v>
      </c>
      <c r="L283" s="6">
        <v>41955</v>
      </c>
      <c r="M283" t="s">
        <v>24</v>
      </c>
      <c r="N283" t="s">
        <v>69</v>
      </c>
      <c r="O283" t="s">
        <v>70</v>
      </c>
      <c r="P283" t="s">
        <v>71</v>
      </c>
      <c r="Q283" t="s">
        <v>72</v>
      </c>
      <c r="R283">
        <v>99999</v>
      </c>
      <c r="S283" t="s">
        <v>137</v>
      </c>
      <c r="U283" t="s">
        <v>83</v>
      </c>
      <c r="V283" t="s">
        <v>84</v>
      </c>
      <c r="W283" s="1">
        <v>22</v>
      </c>
      <c r="X283">
        <v>96</v>
      </c>
      <c r="Y283" s="1">
        <v>2112</v>
      </c>
      <c r="Z283" s="1">
        <v>221.76000000000002</v>
      </c>
      <c r="AA283">
        <f>DAY(TableauSource[[#This Row],[Date Cdme]])</f>
        <v>10</v>
      </c>
    </row>
    <row r="284" spans="1:27" x14ac:dyDescent="0.3">
      <c r="A284" s="3">
        <v>1330</v>
      </c>
      <c r="B284" s="12">
        <v>44510</v>
      </c>
      <c r="C284" s="3">
        <v>10</v>
      </c>
      <c r="D284" t="s">
        <v>73</v>
      </c>
      <c r="E284" t="s">
        <v>70</v>
      </c>
      <c r="F284" t="s">
        <v>71</v>
      </c>
      <c r="G284" t="s">
        <v>72</v>
      </c>
      <c r="H284">
        <v>99999</v>
      </c>
      <c r="I284" t="s">
        <v>187</v>
      </c>
      <c r="J284" t="s">
        <v>61</v>
      </c>
      <c r="K284" t="s">
        <v>134</v>
      </c>
      <c r="L284" s="6">
        <v>41955</v>
      </c>
      <c r="M284" t="s">
        <v>24</v>
      </c>
      <c r="N284" t="s">
        <v>69</v>
      </c>
      <c r="O284" t="s">
        <v>70</v>
      </c>
      <c r="P284" t="s">
        <v>71</v>
      </c>
      <c r="Q284" t="s">
        <v>72</v>
      </c>
      <c r="R284">
        <v>99999</v>
      </c>
      <c r="S284" t="s">
        <v>137</v>
      </c>
      <c r="U284" t="s">
        <v>40</v>
      </c>
      <c r="V284" t="s">
        <v>41</v>
      </c>
      <c r="W284" s="1">
        <v>9.1999999999999993</v>
      </c>
      <c r="X284">
        <v>34</v>
      </c>
      <c r="Y284" s="1">
        <v>312.79999999999995</v>
      </c>
      <c r="Z284" s="1">
        <v>31.279999999999998</v>
      </c>
      <c r="AA284">
        <f>DAY(TableauSource[[#This Row],[Date Cdme]])</f>
        <v>10</v>
      </c>
    </row>
    <row r="285" spans="1:27" x14ac:dyDescent="0.3">
      <c r="A285" s="3">
        <v>1182</v>
      </c>
      <c r="B285" s="12">
        <v>44373</v>
      </c>
      <c r="C285" s="3">
        <v>26</v>
      </c>
      <c r="D285" t="s">
        <v>113</v>
      </c>
      <c r="E285" t="s">
        <v>112</v>
      </c>
      <c r="F285" t="s">
        <v>87</v>
      </c>
      <c r="G285" t="s">
        <v>88</v>
      </c>
      <c r="H285">
        <v>99999</v>
      </c>
      <c r="I285" t="s">
        <v>190</v>
      </c>
      <c r="J285" t="s">
        <v>125</v>
      </c>
      <c r="K285" t="s">
        <v>136</v>
      </c>
      <c r="L285" s="6">
        <v>41818</v>
      </c>
      <c r="M285" t="s">
        <v>39</v>
      </c>
      <c r="N285" t="s">
        <v>111</v>
      </c>
      <c r="O285" t="s">
        <v>112</v>
      </c>
      <c r="P285" t="s">
        <v>87</v>
      </c>
      <c r="Q285" t="s">
        <v>88</v>
      </c>
      <c r="R285">
        <v>99999</v>
      </c>
      <c r="S285" t="s">
        <v>137</v>
      </c>
      <c r="T285" t="s">
        <v>153</v>
      </c>
      <c r="U285" t="s">
        <v>81</v>
      </c>
      <c r="V285" t="s">
        <v>82</v>
      </c>
      <c r="W285" s="1">
        <v>25</v>
      </c>
      <c r="X285">
        <v>18</v>
      </c>
      <c r="Y285" s="1">
        <v>450</v>
      </c>
      <c r="Z285" s="1">
        <v>42.75</v>
      </c>
      <c r="AA285">
        <f>DAY(TableauSource[[#This Row],[Date Cdme]])</f>
        <v>26</v>
      </c>
    </row>
    <row r="286" spans="1:27" x14ac:dyDescent="0.3">
      <c r="A286" s="3">
        <v>1197</v>
      </c>
      <c r="B286" s="12">
        <v>44403</v>
      </c>
      <c r="C286" s="3">
        <v>26</v>
      </c>
      <c r="D286" t="s">
        <v>113</v>
      </c>
      <c r="E286" t="s">
        <v>112</v>
      </c>
      <c r="F286" t="s">
        <v>87</v>
      </c>
      <c r="G286" t="s">
        <v>88</v>
      </c>
      <c r="H286">
        <v>99999</v>
      </c>
      <c r="I286" t="s">
        <v>190</v>
      </c>
      <c r="J286" t="s">
        <v>125</v>
      </c>
      <c r="K286" t="s">
        <v>136</v>
      </c>
      <c r="L286" s="6">
        <v>41848</v>
      </c>
      <c r="M286" t="s">
        <v>39</v>
      </c>
      <c r="N286" t="s">
        <v>111</v>
      </c>
      <c r="O286" t="s">
        <v>112</v>
      </c>
      <c r="P286" t="s">
        <v>87</v>
      </c>
      <c r="Q286" t="s">
        <v>88</v>
      </c>
      <c r="R286">
        <v>99999</v>
      </c>
      <c r="S286" t="s">
        <v>137</v>
      </c>
      <c r="T286" t="s">
        <v>153</v>
      </c>
      <c r="U286" t="s">
        <v>114</v>
      </c>
      <c r="V286" t="s">
        <v>115</v>
      </c>
      <c r="W286" s="1">
        <v>21.35</v>
      </c>
      <c r="X286">
        <v>81</v>
      </c>
      <c r="Y286" s="1">
        <v>1729.3500000000001</v>
      </c>
      <c r="Z286" s="1">
        <v>178.12305000000003</v>
      </c>
      <c r="AA286">
        <f>DAY(TableauSource[[#This Row],[Date Cdme]])</f>
        <v>26</v>
      </c>
    </row>
    <row r="287" spans="1:27" x14ac:dyDescent="0.3">
      <c r="A287" s="3">
        <v>1333</v>
      </c>
      <c r="B287" s="12">
        <v>44501</v>
      </c>
      <c r="C287" s="3">
        <v>1</v>
      </c>
      <c r="D287" t="s">
        <v>94</v>
      </c>
      <c r="E287" t="s">
        <v>91</v>
      </c>
      <c r="F287" t="s">
        <v>92</v>
      </c>
      <c r="G287" t="s">
        <v>93</v>
      </c>
      <c r="H287">
        <v>99999</v>
      </c>
      <c r="I287" t="s">
        <v>193</v>
      </c>
      <c r="J287" t="s">
        <v>80</v>
      </c>
      <c r="K287" t="s">
        <v>135</v>
      </c>
      <c r="L287" s="6"/>
      <c r="N287" t="s">
        <v>90</v>
      </c>
      <c r="O287" t="s">
        <v>91</v>
      </c>
      <c r="P287" t="s">
        <v>92</v>
      </c>
      <c r="Q287" t="s">
        <v>93</v>
      </c>
      <c r="R287">
        <v>99999</v>
      </c>
      <c r="S287" t="s">
        <v>137</v>
      </c>
      <c r="U287" t="s">
        <v>31</v>
      </c>
      <c r="V287" t="s">
        <v>15</v>
      </c>
      <c r="W287" s="1">
        <v>18</v>
      </c>
      <c r="X287">
        <v>42</v>
      </c>
      <c r="Y287" s="1">
        <v>756</v>
      </c>
      <c r="Z287" s="1">
        <v>76.356000000000009</v>
      </c>
      <c r="AA287">
        <f>DAY(TableauSource[[#This Row],[Date Cdme]])</f>
        <v>1</v>
      </c>
    </row>
    <row r="288" spans="1:27" x14ac:dyDescent="0.3">
      <c r="A288" s="3">
        <v>1334</v>
      </c>
      <c r="B288" s="12">
        <v>44501</v>
      </c>
      <c r="C288" s="3">
        <v>1</v>
      </c>
      <c r="D288" t="s">
        <v>94</v>
      </c>
      <c r="E288" t="s">
        <v>91</v>
      </c>
      <c r="F288" t="s">
        <v>92</v>
      </c>
      <c r="G288" t="s">
        <v>93</v>
      </c>
      <c r="H288">
        <v>99999</v>
      </c>
      <c r="I288" t="s">
        <v>193</v>
      </c>
      <c r="J288" t="s">
        <v>80</v>
      </c>
      <c r="K288" t="s">
        <v>135</v>
      </c>
      <c r="L288" s="6"/>
      <c r="N288" t="s">
        <v>90</v>
      </c>
      <c r="O288" t="s">
        <v>91</v>
      </c>
      <c r="P288" t="s">
        <v>92</v>
      </c>
      <c r="Q288" t="s">
        <v>93</v>
      </c>
      <c r="R288">
        <v>99999</v>
      </c>
      <c r="S288" t="s">
        <v>137</v>
      </c>
      <c r="U288" t="s">
        <v>32</v>
      </c>
      <c r="V288" t="s">
        <v>15</v>
      </c>
      <c r="W288" s="1">
        <v>46</v>
      </c>
      <c r="X288">
        <v>16</v>
      </c>
      <c r="Y288" s="1">
        <v>736</v>
      </c>
      <c r="Z288" s="1">
        <v>70.656000000000006</v>
      </c>
      <c r="AA288">
        <f>DAY(TableauSource[[#This Row],[Date Cdme]])</f>
        <v>1</v>
      </c>
    </row>
    <row r="289" spans="1:27" x14ac:dyDescent="0.3">
      <c r="A289" s="3">
        <v>1335</v>
      </c>
      <c r="B289" s="12">
        <v>44501</v>
      </c>
      <c r="C289" s="3">
        <v>1</v>
      </c>
      <c r="D289" t="s">
        <v>94</v>
      </c>
      <c r="E289" t="s">
        <v>91</v>
      </c>
      <c r="F289" t="s">
        <v>92</v>
      </c>
      <c r="G289" t="s">
        <v>93</v>
      </c>
      <c r="H289">
        <v>99999</v>
      </c>
      <c r="I289" t="s">
        <v>193</v>
      </c>
      <c r="J289" t="s">
        <v>80</v>
      </c>
      <c r="K289" t="s">
        <v>135</v>
      </c>
      <c r="L289" s="6"/>
      <c r="N289" t="s">
        <v>90</v>
      </c>
      <c r="O289" t="s">
        <v>91</v>
      </c>
      <c r="P289" t="s">
        <v>92</v>
      </c>
      <c r="Q289" t="s">
        <v>93</v>
      </c>
      <c r="R289">
        <v>99999</v>
      </c>
      <c r="S289" t="s">
        <v>137</v>
      </c>
      <c r="U289" t="s">
        <v>74</v>
      </c>
      <c r="V289" t="s">
        <v>15</v>
      </c>
      <c r="W289" s="1">
        <v>2.99</v>
      </c>
      <c r="X289">
        <v>22</v>
      </c>
      <c r="Y289" s="1">
        <v>65.78</v>
      </c>
      <c r="Z289" s="1">
        <v>6.3806599999999998</v>
      </c>
      <c r="AA289">
        <f>DAY(TableauSource[[#This Row],[Date Cdme]])</f>
        <v>1</v>
      </c>
    </row>
    <row r="290" spans="1:27" x14ac:dyDescent="0.3">
      <c r="A290" s="3">
        <v>1198</v>
      </c>
      <c r="B290" s="12">
        <v>44407</v>
      </c>
      <c r="C290" s="3">
        <v>26</v>
      </c>
      <c r="D290" t="s">
        <v>113</v>
      </c>
      <c r="E290" t="s">
        <v>112</v>
      </c>
      <c r="F290" t="s">
        <v>87</v>
      </c>
      <c r="G290" t="s">
        <v>88</v>
      </c>
      <c r="H290">
        <v>99999</v>
      </c>
      <c r="I290" t="s">
        <v>190</v>
      </c>
      <c r="J290" t="s">
        <v>125</v>
      </c>
      <c r="K290" t="s">
        <v>136</v>
      </c>
      <c r="L290" s="6">
        <v>41848</v>
      </c>
      <c r="M290" t="s">
        <v>39</v>
      </c>
      <c r="N290" t="s">
        <v>111</v>
      </c>
      <c r="O290" t="s">
        <v>112</v>
      </c>
      <c r="P290" t="s">
        <v>87</v>
      </c>
      <c r="Q290" t="s">
        <v>88</v>
      </c>
      <c r="R290">
        <v>99999</v>
      </c>
      <c r="S290" t="s">
        <v>137</v>
      </c>
      <c r="T290" t="s">
        <v>153</v>
      </c>
      <c r="U290" t="s">
        <v>54</v>
      </c>
      <c r="V290" t="s">
        <v>55</v>
      </c>
      <c r="W290" s="1">
        <v>9.65</v>
      </c>
      <c r="X290">
        <v>25</v>
      </c>
      <c r="Y290" s="1">
        <v>241.25</v>
      </c>
      <c r="Z290" s="1">
        <v>23.401250000000001</v>
      </c>
      <c r="AA290">
        <f>DAY(TableauSource[[#This Row],[Date Cdme]])</f>
        <v>30</v>
      </c>
    </row>
    <row r="291" spans="1:27" x14ac:dyDescent="0.3">
      <c r="A291" s="3">
        <v>1199</v>
      </c>
      <c r="B291" s="12">
        <v>44408</v>
      </c>
      <c r="C291" s="3">
        <v>26</v>
      </c>
      <c r="D291" t="s">
        <v>113</v>
      </c>
      <c r="E291" t="s">
        <v>112</v>
      </c>
      <c r="F291" t="s">
        <v>87</v>
      </c>
      <c r="G291" t="s">
        <v>88</v>
      </c>
      <c r="H291">
        <v>99999</v>
      </c>
      <c r="I291" t="s">
        <v>190</v>
      </c>
      <c r="J291" t="s">
        <v>125</v>
      </c>
      <c r="K291" t="s">
        <v>136</v>
      </c>
      <c r="L291" s="6">
        <v>41848</v>
      </c>
      <c r="M291" t="s">
        <v>39</v>
      </c>
      <c r="N291" t="s">
        <v>111</v>
      </c>
      <c r="O291" t="s">
        <v>112</v>
      </c>
      <c r="P291" t="s">
        <v>87</v>
      </c>
      <c r="Q291" t="s">
        <v>88</v>
      </c>
      <c r="R291">
        <v>99999</v>
      </c>
      <c r="S291" t="s">
        <v>137</v>
      </c>
      <c r="T291" t="s">
        <v>153</v>
      </c>
      <c r="U291" t="s">
        <v>95</v>
      </c>
      <c r="V291" t="s">
        <v>96</v>
      </c>
      <c r="W291" s="1">
        <v>18.399999999999999</v>
      </c>
      <c r="X291">
        <v>12</v>
      </c>
      <c r="Y291" s="1">
        <v>220.79999999999998</v>
      </c>
      <c r="Z291" s="1">
        <v>22.08</v>
      </c>
      <c r="AA291">
        <f>DAY(TableauSource[[#This Row],[Date Cdme]])</f>
        <v>31</v>
      </c>
    </row>
    <row r="292" spans="1:27" x14ac:dyDescent="0.3">
      <c r="A292" s="3">
        <v>1338</v>
      </c>
      <c r="B292" s="12">
        <v>44509</v>
      </c>
      <c r="C292" s="3">
        <v>9</v>
      </c>
      <c r="D292" t="s">
        <v>101</v>
      </c>
      <c r="E292" t="s">
        <v>98</v>
      </c>
      <c r="F292" t="s">
        <v>99</v>
      </c>
      <c r="G292" t="s">
        <v>100</v>
      </c>
      <c r="H292">
        <v>99999</v>
      </c>
      <c r="I292" t="s">
        <v>196</v>
      </c>
      <c r="J292" t="s">
        <v>102</v>
      </c>
      <c r="K292" t="s">
        <v>133</v>
      </c>
      <c r="L292" s="6">
        <v>41954</v>
      </c>
      <c r="M292" t="s">
        <v>24</v>
      </c>
      <c r="N292" t="s">
        <v>97</v>
      </c>
      <c r="O292" t="s">
        <v>98</v>
      </c>
      <c r="P292" t="s">
        <v>99</v>
      </c>
      <c r="Q292" t="s">
        <v>100</v>
      </c>
      <c r="R292">
        <v>99999</v>
      </c>
      <c r="S292" t="s">
        <v>137</v>
      </c>
      <c r="T292" t="s">
        <v>152</v>
      </c>
      <c r="U292" t="s">
        <v>103</v>
      </c>
      <c r="V292" t="s">
        <v>104</v>
      </c>
      <c r="W292" s="1">
        <v>19.5</v>
      </c>
      <c r="X292">
        <v>87</v>
      </c>
      <c r="Y292" s="1">
        <v>1696.5</v>
      </c>
      <c r="Z292" s="1">
        <v>174.73950000000002</v>
      </c>
      <c r="AA292">
        <f>DAY(TableauSource[[#This Row],[Date Cdme]])</f>
        <v>9</v>
      </c>
    </row>
    <row r="293" spans="1:27" x14ac:dyDescent="0.3">
      <c r="A293" s="3">
        <v>1339</v>
      </c>
      <c r="B293" s="12">
        <v>44517</v>
      </c>
      <c r="C293" s="3">
        <v>9</v>
      </c>
      <c r="D293" t="s">
        <v>101</v>
      </c>
      <c r="E293" t="s">
        <v>98</v>
      </c>
      <c r="F293" t="s">
        <v>99</v>
      </c>
      <c r="G293" t="s">
        <v>100</v>
      </c>
      <c r="H293">
        <v>99999</v>
      </c>
      <c r="I293" t="s">
        <v>196</v>
      </c>
      <c r="J293" t="s">
        <v>102</v>
      </c>
      <c r="K293" t="s">
        <v>133</v>
      </c>
      <c r="L293" s="6">
        <v>41954</v>
      </c>
      <c r="M293" t="s">
        <v>24</v>
      </c>
      <c r="N293" t="s">
        <v>97</v>
      </c>
      <c r="O293" t="s">
        <v>98</v>
      </c>
      <c r="P293" t="s">
        <v>99</v>
      </c>
      <c r="Q293" t="s">
        <v>100</v>
      </c>
      <c r="R293">
        <v>99999</v>
      </c>
      <c r="S293" t="s">
        <v>137</v>
      </c>
      <c r="T293" t="s">
        <v>152</v>
      </c>
      <c r="U293" t="s">
        <v>105</v>
      </c>
      <c r="V293" t="s">
        <v>106</v>
      </c>
      <c r="W293" s="1">
        <v>34.799999999999997</v>
      </c>
      <c r="X293">
        <v>58</v>
      </c>
      <c r="Y293" s="1">
        <v>2018.3999999999999</v>
      </c>
      <c r="Z293" s="1">
        <v>205.8768</v>
      </c>
      <c r="AA293">
        <f>DAY(TableauSource[[#This Row],[Date Cdme]])</f>
        <v>17</v>
      </c>
    </row>
    <row r="294" spans="1:27" x14ac:dyDescent="0.3">
      <c r="A294" s="3">
        <v>1340</v>
      </c>
      <c r="B294" s="12">
        <v>44506</v>
      </c>
      <c r="C294" s="3">
        <v>6</v>
      </c>
      <c r="D294" t="s">
        <v>60</v>
      </c>
      <c r="E294" t="s">
        <v>57</v>
      </c>
      <c r="F294" t="s">
        <v>58</v>
      </c>
      <c r="G294" t="s">
        <v>59</v>
      </c>
      <c r="H294">
        <v>99999</v>
      </c>
      <c r="I294" t="s">
        <v>198</v>
      </c>
      <c r="J294" t="s">
        <v>38</v>
      </c>
      <c r="K294" t="s">
        <v>135</v>
      </c>
      <c r="L294" s="6">
        <v>41951</v>
      </c>
      <c r="M294" t="s">
        <v>13</v>
      </c>
      <c r="N294" t="s">
        <v>56</v>
      </c>
      <c r="O294" t="s">
        <v>57</v>
      </c>
      <c r="P294" t="s">
        <v>58</v>
      </c>
      <c r="Q294" t="s">
        <v>59</v>
      </c>
      <c r="R294">
        <v>99999</v>
      </c>
      <c r="S294" t="s">
        <v>137</v>
      </c>
      <c r="T294" t="s">
        <v>153</v>
      </c>
      <c r="U294" t="s">
        <v>14</v>
      </c>
      <c r="V294" t="s">
        <v>15</v>
      </c>
      <c r="W294" s="1">
        <v>14</v>
      </c>
      <c r="X294">
        <v>85</v>
      </c>
      <c r="Y294" s="1">
        <v>1190</v>
      </c>
      <c r="Z294" s="1">
        <v>120.19</v>
      </c>
      <c r="AA294">
        <f>DAY(TableauSource[[#This Row],[Date Cdme]])</f>
        <v>6</v>
      </c>
    </row>
    <row r="295" spans="1:27" x14ac:dyDescent="0.3">
      <c r="A295" s="3">
        <v>1341</v>
      </c>
      <c r="B295" s="12">
        <v>44508</v>
      </c>
      <c r="C295" s="3">
        <v>8</v>
      </c>
      <c r="D295" t="s">
        <v>37</v>
      </c>
      <c r="E295" t="s">
        <v>34</v>
      </c>
      <c r="F295" t="s">
        <v>35</v>
      </c>
      <c r="G295" t="s">
        <v>36</v>
      </c>
      <c r="H295">
        <v>99999</v>
      </c>
      <c r="I295" t="s">
        <v>192</v>
      </c>
      <c r="J295" t="s">
        <v>80</v>
      </c>
      <c r="K295" t="s">
        <v>135</v>
      </c>
      <c r="L295" s="6">
        <v>41953</v>
      </c>
      <c r="M295" t="s">
        <v>13</v>
      </c>
      <c r="N295" t="s">
        <v>33</v>
      </c>
      <c r="O295" t="s">
        <v>34</v>
      </c>
      <c r="P295" t="s">
        <v>35</v>
      </c>
      <c r="Q295" t="s">
        <v>36</v>
      </c>
      <c r="R295">
        <v>99999</v>
      </c>
      <c r="S295" t="s">
        <v>137</v>
      </c>
      <c r="T295" t="s">
        <v>152</v>
      </c>
      <c r="U295" t="s">
        <v>62</v>
      </c>
      <c r="V295" t="s">
        <v>63</v>
      </c>
      <c r="W295" s="1">
        <v>40</v>
      </c>
      <c r="X295">
        <v>28</v>
      </c>
      <c r="Y295" s="1">
        <v>1120</v>
      </c>
      <c r="Z295" s="1">
        <v>110.88</v>
      </c>
      <c r="AA295">
        <f>DAY(TableauSource[[#This Row],[Date Cdme]])</f>
        <v>8</v>
      </c>
    </row>
    <row r="296" spans="1:27" x14ac:dyDescent="0.3">
      <c r="A296" s="3">
        <v>1342</v>
      </c>
      <c r="B296" s="12">
        <v>44526</v>
      </c>
      <c r="C296" s="3">
        <v>8</v>
      </c>
      <c r="D296" t="s">
        <v>37</v>
      </c>
      <c r="E296" t="s">
        <v>34</v>
      </c>
      <c r="F296" t="s">
        <v>35</v>
      </c>
      <c r="G296" t="s">
        <v>36</v>
      </c>
      <c r="H296">
        <v>99999</v>
      </c>
      <c r="I296" t="s">
        <v>192</v>
      </c>
      <c r="J296" t="s">
        <v>80</v>
      </c>
      <c r="K296" t="s">
        <v>135</v>
      </c>
      <c r="L296" s="6">
        <v>41953</v>
      </c>
      <c r="M296" t="s">
        <v>13</v>
      </c>
      <c r="N296" t="s">
        <v>33</v>
      </c>
      <c r="O296" t="s">
        <v>34</v>
      </c>
      <c r="P296" t="s">
        <v>35</v>
      </c>
      <c r="Q296" t="s">
        <v>36</v>
      </c>
      <c r="R296">
        <v>99999</v>
      </c>
      <c r="S296" t="s">
        <v>137</v>
      </c>
      <c r="T296" t="s">
        <v>152</v>
      </c>
      <c r="U296" t="s">
        <v>40</v>
      </c>
      <c r="V296" t="s">
        <v>41</v>
      </c>
      <c r="W296" s="1">
        <v>9.1999999999999993</v>
      </c>
      <c r="X296">
        <v>19</v>
      </c>
      <c r="Y296" s="1">
        <v>174.79999999999998</v>
      </c>
      <c r="Z296" s="1">
        <v>17.130400000000002</v>
      </c>
      <c r="AA296">
        <f>DAY(TableauSource[[#This Row],[Date Cdme]])</f>
        <v>26</v>
      </c>
    </row>
    <row r="297" spans="1:27" x14ac:dyDescent="0.3">
      <c r="A297" s="3">
        <v>1361</v>
      </c>
      <c r="B297" s="12">
        <v>44510</v>
      </c>
      <c r="C297" s="3">
        <v>10</v>
      </c>
      <c r="D297" t="s">
        <v>73</v>
      </c>
      <c r="E297" t="s">
        <v>70</v>
      </c>
      <c r="F297" t="s">
        <v>71</v>
      </c>
      <c r="G297" t="s">
        <v>72</v>
      </c>
      <c r="H297">
        <v>99999</v>
      </c>
      <c r="I297" t="s">
        <v>187</v>
      </c>
      <c r="J297" t="s">
        <v>61</v>
      </c>
      <c r="K297" t="s">
        <v>134</v>
      </c>
      <c r="L297" s="6">
        <v>41955</v>
      </c>
      <c r="M297" t="s">
        <v>13</v>
      </c>
      <c r="N297" t="s">
        <v>69</v>
      </c>
      <c r="O297" t="s">
        <v>70</v>
      </c>
      <c r="P297" t="s">
        <v>71</v>
      </c>
      <c r="Q297" t="s">
        <v>72</v>
      </c>
      <c r="R297">
        <v>99999</v>
      </c>
      <c r="S297" t="s">
        <v>137</v>
      </c>
      <c r="T297" t="s">
        <v>153</v>
      </c>
      <c r="U297" t="s">
        <v>121</v>
      </c>
      <c r="V297" t="s">
        <v>17</v>
      </c>
      <c r="W297" s="1">
        <v>10</v>
      </c>
      <c r="X297">
        <v>20</v>
      </c>
      <c r="Y297" s="1">
        <v>200</v>
      </c>
      <c r="Z297" s="1">
        <v>20</v>
      </c>
      <c r="AA297">
        <f>DAY(TableauSource[[#This Row],[Date Cdme]])</f>
        <v>10</v>
      </c>
    </row>
    <row r="298" spans="1:27" x14ac:dyDescent="0.3">
      <c r="A298" s="3">
        <v>1242</v>
      </c>
      <c r="B298" s="12">
        <v>44434</v>
      </c>
      <c r="C298" s="3">
        <v>26</v>
      </c>
      <c r="D298" t="s">
        <v>113</v>
      </c>
      <c r="E298" t="s">
        <v>112</v>
      </c>
      <c r="F298" t="s">
        <v>87</v>
      </c>
      <c r="G298" t="s">
        <v>88</v>
      </c>
      <c r="H298">
        <v>99999</v>
      </c>
      <c r="I298" t="s">
        <v>190</v>
      </c>
      <c r="J298" t="s">
        <v>125</v>
      </c>
      <c r="K298" t="s">
        <v>136</v>
      </c>
      <c r="L298" s="6">
        <v>41879</v>
      </c>
      <c r="M298" t="s">
        <v>39</v>
      </c>
      <c r="N298" t="s">
        <v>111</v>
      </c>
      <c r="O298" t="s">
        <v>112</v>
      </c>
      <c r="P298" t="s">
        <v>87</v>
      </c>
      <c r="Q298" t="s">
        <v>88</v>
      </c>
      <c r="R298">
        <v>99999</v>
      </c>
      <c r="S298" t="s">
        <v>137</v>
      </c>
      <c r="T298" t="s">
        <v>153</v>
      </c>
      <c r="U298" t="s">
        <v>114</v>
      </c>
      <c r="V298" t="s">
        <v>115</v>
      </c>
      <c r="W298" s="1">
        <v>21.35</v>
      </c>
      <c r="X298">
        <v>60</v>
      </c>
      <c r="Y298" s="1">
        <v>1281</v>
      </c>
      <c r="Z298" s="1">
        <v>129.381</v>
      </c>
      <c r="AA298">
        <f>DAY(TableauSource[[#This Row],[Date Cdme]])</f>
        <v>26</v>
      </c>
    </row>
    <row r="299" spans="1:27" x14ac:dyDescent="0.3">
      <c r="A299" s="3">
        <v>1243</v>
      </c>
      <c r="B299" s="12">
        <v>44434</v>
      </c>
      <c r="C299" s="3">
        <v>26</v>
      </c>
      <c r="D299" t="s">
        <v>113</v>
      </c>
      <c r="E299" t="s">
        <v>112</v>
      </c>
      <c r="F299" t="s">
        <v>87</v>
      </c>
      <c r="G299" t="s">
        <v>88</v>
      </c>
      <c r="H299">
        <v>99999</v>
      </c>
      <c r="I299" t="s">
        <v>190</v>
      </c>
      <c r="J299" t="s">
        <v>125</v>
      </c>
      <c r="K299" t="s">
        <v>136</v>
      </c>
      <c r="L299" s="6">
        <v>41879</v>
      </c>
      <c r="M299" t="s">
        <v>39</v>
      </c>
      <c r="N299" t="s">
        <v>111</v>
      </c>
      <c r="O299" t="s">
        <v>112</v>
      </c>
      <c r="P299" t="s">
        <v>87</v>
      </c>
      <c r="Q299" t="s">
        <v>88</v>
      </c>
      <c r="R299">
        <v>99999</v>
      </c>
      <c r="S299" t="s">
        <v>137</v>
      </c>
      <c r="T299" t="s">
        <v>153</v>
      </c>
      <c r="U299" t="s">
        <v>54</v>
      </c>
      <c r="V299" t="s">
        <v>55</v>
      </c>
      <c r="W299" s="1">
        <v>9.65</v>
      </c>
      <c r="X299">
        <v>19</v>
      </c>
      <c r="Y299" s="1">
        <v>183.35</v>
      </c>
      <c r="Z299" s="1">
        <v>17.41825</v>
      </c>
      <c r="AA299">
        <f>DAY(TableauSource[[#This Row],[Date Cdme]])</f>
        <v>26</v>
      </c>
    </row>
    <row r="300" spans="1:27" x14ac:dyDescent="0.3">
      <c r="A300" s="3">
        <v>1244</v>
      </c>
      <c r="B300" s="12">
        <v>44434</v>
      </c>
      <c r="C300" s="3">
        <v>26</v>
      </c>
      <c r="D300" t="s">
        <v>113</v>
      </c>
      <c r="E300" t="s">
        <v>112</v>
      </c>
      <c r="F300" t="s">
        <v>87</v>
      </c>
      <c r="G300" t="s">
        <v>88</v>
      </c>
      <c r="H300">
        <v>99999</v>
      </c>
      <c r="I300" t="s">
        <v>190</v>
      </c>
      <c r="J300" t="s">
        <v>125</v>
      </c>
      <c r="K300" t="s">
        <v>136</v>
      </c>
      <c r="L300" s="6">
        <v>41879</v>
      </c>
      <c r="M300" t="s">
        <v>39</v>
      </c>
      <c r="N300" t="s">
        <v>111</v>
      </c>
      <c r="O300" t="s">
        <v>112</v>
      </c>
      <c r="P300" t="s">
        <v>87</v>
      </c>
      <c r="Q300" t="s">
        <v>88</v>
      </c>
      <c r="R300">
        <v>99999</v>
      </c>
      <c r="S300" t="s">
        <v>137</v>
      </c>
      <c r="T300" t="s">
        <v>153</v>
      </c>
      <c r="U300" t="s">
        <v>95</v>
      </c>
      <c r="V300" t="s">
        <v>96</v>
      </c>
      <c r="W300" s="1">
        <v>18.399999999999999</v>
      </c>
      <c r="X300">
        <v>66</v>
      </c>
      <c r="Y300" s="1">
        <v>1214.3999999999999</v>
      </c>
      <c r="Z300" s="1">
        <v>125.08320000000001</v>
      </c>
      <c r="AA300">
        <f>DAY(TableauSource[[#This Row],[Date Cdme]])</f>
        <v>26</v>
      </c>
    </row>
    <row r="301" spans="1:27" x14ac:dyDescent="0.3">
      <c r="A301" s="3">
        <v>1347</v>
      </c>
      <c r="B301" s="12">
        <v>44529</v>
      </c>
      <c r="C301" s="3">
        <v>29</v>
      </c>
      <c r="D301" t="s">
        <v>46</v>
      </c>
      <c r="E301" t="s">
        <v>43</v>
      </c>
      <c r="F301" t="s">
        <v>44</v>
      </c>
      <c r="G301" t="s">
        <v>45</v>
      </c>
      <c r="H301">
        <v>99999</v>
      </c>
      <c r="I301" t="s">
        <v>189</v>
      </c>
      <c r="J301" t="s">
        <v>23</v>
      </c>
      <c r="K301" t="s">
        <v>133</v>
      </c>
      <c r="L301" s="6">
        <v>41974</v>
      </c>
      <c r="M301" t="s">
        <v>13</v>
      </c>
      <c r="N301" t="s">
        <v>42</v>
      </c>
      <c r="O301" t="s">
        <v>43</v>
      </c>
      <c r="P301" t="s">
        <v>44</v>
      </c>
      <c r="Q301" t="s">
        <v>45</v>
      </c>
      <c r="R301">
        <v>99999</v>
      </c>
      <c r="S301" t="s">
        <v>137</v>
      </c>
      <c r="T301" t="s">
        <v>152</v>
      </c>
      <c r="U301" t="s">
        <v>14</v>
      </c>
      <c r="V301" t="s">
        <v>15</v>
      </c>
      <c r="W301" s="1">
        <v>14</v>
      </c>
      <c r="X301">
        <v>38</v>
      </c>
      <c r="Y301" s="1">
        <v>532</v>
      </c>
      <c r="Z301" s="1">
        <v>55.328000000000003</v>
      </c>
      <c r="AA301">
        <f>DAY(TableauSource[[#This Row],[Date Cdme]])</f>
        <v>29</v>
      </c>
    </row>
    <row r="302" spans="1:27" x14ac:dyDescent="0.3">
      <c r="A302" s="3">
        <v>1348</v>
      </c>
      <c r="B302" s="12">
        <v>44506</v>
      </c>
      <c r="C302" s="3">
        <v>6</v>
      </c>
      <c r="D302" t="s">
        <v>60</v>
      </c>
      <c r="E302" t="s">
        <v>57</v>
      </c>
      <c r="F302" t="s">
        <v>58</v>
      </c>
      <c r="G302" t="s">
        <v>59</v>
      </c>
      <c r="H302">
        <v>99999</v>
      </c>
      <c r="I302" t="s">
        <v>198</v>
      </c>
      <c r="J302" t="s">
        <v>38</v>
      </c>
      <c r="K302" t="s">
        <v>135</v>
      </c>
      <c r="L302" s="6">
        <v>41951</v>
      </c>
      <c r="M302" t="s">
        <v>39</v>
      </c>
      <c r="N302" t="s">
        <v>56</v>
      </c>
      <c r="O302" t="s">
        <v>57</v>
      </c>
      <c r="P302" t="s">
        <v>58</v>
      </c>
      <c r="Q302" t="s">
        <v>59</v>
      </c>
      <c r="R302">
        <v>99999</v>
      </c>
      <c r="S302" t="s">
        <v>137</v>
      </c>
      <c r="T302" t="s">
        <v>152</v>
      </c>
      <c r="U302" t="s">
        <v>47</v>
      </c>
      <c r="V302" t="s">
        <v>48</v>
      </c>
      <c r="W302" s="1">
        <v>12.75</v>
      </c>
      <c r="X302">
        <v>15</v>
      </c>
      <c r="Y302" s="1">
        <v>191.25</v>
      </c>
      <c r="Z302" s="1">
        <v>18.55125</v>
      </c>
      <c r="AA302">
        <f>DAY(TableauSource[[#This Row],[Date Cdme]])</f>
        <v>6</v>
      </c>
    </row>
    <row r="303" spans="1:27" x14ac:dyDescent="0.3">
      <c r="A303" s="3">
        <v>1363</v>
      </c>
      <c r="B303" s="12">
        <v>44510</v>
      </c>
      <c r="C303" s="3">
        <v>10</v>
      </c>
      <c r="D303" t="s">
        <v>73</v>
      </c>
      <c r="E303" t="s">
        <v>70</v>
      </c>
      <c r="F303" t="s">
        <v>71</v>
      </c>
      <c r="G303" t="s">
        <v>72</v>
      </c>
      <c r="H303">
        <v>99999</v>
      </c>
      <c r="I303" t="s">
        <v>187</v>
      </c>
      <c r="J303" t="s">
        <v>61</v>
      </c>
      <c r="K303" t="s">
        <v>134</v>
      </c>
      <c r="L303" s="6"/>
      <c r="M303" t="s">
        <v>24</v>
      </c>
      <c r="N303" t="s">
        <v>69</v>
      </c>
      <c r="O303" t="s">
        <v>70</v>
      </c>
      <c r="P303" t="s">
        <v>71</v>
      </c>
      <c r="Q303" t="s">
        <v>72</v>
      </c>
      <c r="R303">
        <v>99999</v>
      </c>
      <c r="S303" t="s">
        <v>137</v>
      </c>
      <c r="U303" t="s">
        <v>16</v>
      </c>
      <c r="V303" t="s">
        <v>17</v>
      </c>
      <c r="W303" s="1">
        <v>3.5</v>
      </c>
      <c r="X303">
        <v>11</v>
      </c>
      <c r="Y303" s="1">
        <v>38.5</v>
      </c>
      <c r="Z303" s="1">
        <v>3.7345000000000002</v>
      </c>
      <c r="AA303">
        <f>DAY(TableauSource[[#This Row],[Date Cdme]])</f>
        <v>10</v>
      </c>
    </row>
    <row r="304" spans="1:27" x14ac:dyDescent="0.3">
      <c r="A304" s="3">
        <v>1382</v>
      </c>
      <c r="B304" s="12">
        <v>44540</v>
      </c>
      <c r="C304" s="3">
        <v>10</v>
      </c>
      <c r="D304" t="s">
        <v>73</v>
      </c>
      <c r="E304" t="s">
        <v>70</v>
      </c>
      <c r="F304" t="s">
        <v>71</v>
      </c>
      <c r="G304" t="s">
        <v>72</v>
      </c>
      <c r="H304">
        <v>99999</v>
      </c>
      <c r="I304" t="s">
        <v>187</v>
      </c>
      <c r="J304" t="s">
        <v>61</v>
      </c>
      <c r="K304" t="s">
        <v>134</v>
      </c>
      <c r="L304" s="6">
        <v>41985</v>
      </c>
      <c r="M304" t="s">
        <v>13</v>
      </c>
      <c r="N304" t="s">
        <v>69</v>
      </c>
      <c r="O304" t="s">
        <v>70</v>
      </c>
      <c r="P304" t="s">
        <v>71</v>
      </c>
      <c r="Q304" t="s">
        <v>72</v>
      </c>
      <c r="R304">
        <v>99999</v>
      </c>
      <c r="S304" t="s">
        <v>137</v>
      </c>
      <c r="T304" t="s">
        <v>153</v>
      </c>
      <c r="U304" t="s">
        <v>74</v>
      </c>
      <c r="V304" t="s">
        <v>15</v>
      </c>
      <c r="W304" s="1">
        <v>2.99</v>
      </c>
      <c r="X304">
        <v>41</v>
      </c>
      <c r="Y304" s="1">
        <v>122.59</v>
      </c>
      <c r="Z304" s="1">
        <v>12.871950000000002</v>
      </c>
      <c r="AA304">
        <f>DAY(TableauSource[[#This Row],[Date Cdme]])</f>
        <v>10</v>
      </c>
    </row>
    <row r="305" spans="1:27" x14ac:dyDescent="0.3">
      <c r="A305" s="3">
        <v>1353</v>
      </c>
      <c r="B305" s="12">
        <v>44508</v>
      </c>
      <c r="C305" s="3">
        <v>8</v>
      </c>
      <c r="D305" t="s">
        <v>37</v>
      </c>
      <c r="E305" t="s">
        <v>34</v>
      </c>
      <c r="F305" t="s">
        <v>35</v>
      </c>
      <c r="G305" t="s">
        <v>36</v>
      </c>
      <c r="H305">
        <v>99999</v>
      </c>
      <c r="I305" t="s">
        <v>192</v>
      </c>
      <c r="J305" t="s">
        <v>80</v>
      </c>
      <c r="K305" t="s">
        <v>135</v>
      </c>
      <c r="L305" s="6">
        <v>41953</v>
      </c>
      <c r="M305" t="s">
        <v>39</v>
      </c>
      <c r="N305" t="s">
        <v>33</v>
      </c>
      <c r="O305" t="s">
        <v>34</v>
      </c>
      <c r="P305" t="s">
        <v>35</v>
      </c>
      <c r="Q305" t="s">
        <v>36</v>
      </c>
      <c r="R305">
        <v>99999</v>
      </c>
      <c r="S305" t="s">
        <v>137</v>
      </c>
      <c r="T305" t="s">
        <v>153</v>
      </c>
      <c r="U305" t="s">
        <v>105</v>
      </c>
      <c r="V305" t="s">
        <v>106</v>
      </c>
      <c r="W305" s="1">
        <v>34.799999999999997</v>
      </c>
      <c r="X305">
        <v>24</v>
      </c>
      <c r="Y305" s="1">
        <v>835.19999999999993</v>
      </c>
      <c r="Z305" s="1">
        <v>80.179199999999994</v>
      </c>
      <c r="AA305">
        <f>DAY(TableauSource[[#This Row],[Date Cdme]])</f>
        <v>8</v>
      </c>
    </row>
    <row r="306" spans="1:27" x14ac:dyDescent="0.3">
      <c r="A306" s="3">
        <v>1356</v>
      </c>
      <c r="B306" s="12">
        <v>44503</v>
      </c>
      <c r="C306" s="3">
        <v>3</v>
      </c>
      <c r="D306" t="s">
        <v>53</v>
      </c>
      <c r="E306" t="s">
        <v>50</v>
      </c>
      <c r="F306" t="s">
        <v>51</v>
      </c>
      <c r="G306" t="s">
        <v>52</v>
      </c>
      <c r="H306">
        <v>99999</v>
      </c>
      <c r="I306" t="s">
        <v>194</v>
      </c>
      <c r="J306" t="s">
        <v>30</v>
      </c>
      <c r="K306" t="s">
        <v>133</v>
      </c>
      <c r="L306" s="6">
        <v>41948</v>
      </c>
      <c r="M306" t="s">
        <v>13</v>
      </c>
      <c r="N306" t="s">
        <v>49</v>
      </c>
      <c r="O306" t="s">
        <v>50</v>
      </c>
      <c r="P306" t="s">
        <v>51</v>
      </c>
      <c r="Q306" t="s">
        <v>52</v>
      </c>
      <c r="R306">
        <v>99999</v>
      </c>
      <c r="S306" t="s">
        <v>137</v>
      </c>
      <c r="T306" t="s">
        <v>154</v>
      </c>
      <c r="U306" t="s">
        <v>120</v>
      </c>
      <c r="V306" t="s">
        <v>84</v>
      </c>
      <c r="W306" s="1">
        <v>10</v>
      </c>
      <c r="X306">
        <v>36</v>
      </c>
      <c r="Y306" s="1">
        <v>360</v>
      </c>
      <c r="Z306" s="1">
        <v>37.08</v>
      </c>
      <c r="AA306">
        <f>DAY(TableauSource[[#This Row],[Date Cdme]])</f>
        <v>3</v>
      </c>
    </row>
    <row r="307" spans="1:27" x14ac:dyDescent="0.3">
      <c r="A307" s="3">
        <v>1357</v>
      </c>
      <c r="B307" s="12">
        <v>44503</v>
      </c>
      <c r="C307" s="3">
        <v>3</v>
      </c>
      <c r="D307" t="s">
        <v>53</v>
      </c>
      <c r="E307" t="s">
        <v>50</v>
      </c>
      <c r="F307" t="s">
        <v>51</v>
      </c>
      <c r="G307" t="s">
        <v>52</v>
      </c>
      <c r="H307">
        <v>99999</v>
      </c>
      <c r="I307" t="s">
        <v>194</v>
      </c>
      <c r="J307" t="s">
        <v>30</v>
      </c>
      <c r="K307" t="s">
        <v>133</v>
      </c>
      <c r="L307" s="6">
        <v>41948</v>
      </c>
      <c r="M307" t="s">
        <v>13</v>
      </c>
      <c r="N307" t="s">
        <v>49</v>
      </c>
      <c r="O307" t="s">
        <v>50</v>
      </c>
      <c r="P307" t="s">
        <v>51</v>
      </c>
      <c r="Q307" t="s">
        <v>52</v>
      </c>
      <c r="R307">
        <v>99999</v>
      </c>
      <c r="S307" t="s">
        <v>137</v>
      </c>
      <c r="T307" t="s">
        <v>154</v>
      </c>
      <c r="U307" t="s">
        <v>62</v>
      </c>
      <c r="V307" t="s">
        <v>63</v>
      </c>
      <c r="W307" s="1">
        <v>40</v>
      </c>
      <c r="X307">
        <v>24</v>
      </c>
      <c r="Y307" s="1">
        <v>960</v>
      </c>
      <c r="Z307" s="1">
        <v>96</v>
      </c>
      <c r="AA307">
        <f>DAY(TableauSource[[#This Row],[Date Cdme]])</f>
        <v>3</v>
      </c>
    </row>
    <row r="308" spans="1:27" x14ac:dyDescent="0.3">
      <c r="A308" s="3">
        <v>1384</v>
      </c>
      <c r="B308" s="12">
        <v>44540</v>
      </c>
      <c r="C308" s="3">
        <v>10</v>
      </c>
      <c r="D308" t="s">
        <v>73</v>
      </c>
      <c r="E308" t="s">
        <v>70</v>
      </c>
      <c r="F308" t="s">
        <v>71</v>
      </c>
      <c r="G308" t="s">
        <v>72</v>
      </c>
      <c r="H308">
        <v>99999</v>
      </c>
      <c r="I308" t="s">
        <v>187</v>
      </c>
      <c r="J308" t="s">
        <v>61</v>
      </c>
      <c r="K308" t="s">
        <v>134</v>
      </c>
      <c r="L308" s="6">
        <v>41985</v>
      </c>
      <c r="M308" t="s">
        <v>24</v>
      </c>
      <c r="N308" t="s">
        <v>69</v>
      </c>
      <c r="O308" t="s">
        <v>70</v>
      </c>
      <c r="P308" t="s">
        <v>71</v>
      </c>
      <c r="Q308" t="s">
        <v>72</v>
      </c>
      <c r="R308">
        <v>99999</v>
      </c>
      <c r="S308" t="s">
        <v>137</v>
      </c>
      <c r="U308" t="s">
        <v>81</v>
      </c>
      <c r="V308" t="s">
        <v>82</v>
      </c>
      <c r="W308" s="1">
        <v>25</v>
      </c>
      <c r="X308">
        <v>94</v>
      </c>
      <c r="Y308" s="1">
        <v>2350</v>
      </c>
      <c r="Z308" s="1">
        <v>235</v>
      </c>
      <c r="AA308">
        <f>DAY(TableauSource[[#This Row],[Date Cdme]])</f>
        <v>10</v>
      </c>
    </row>
    <row r="309" spans="1:27" x14ac:dyDescent="0.3">
      <c r="A309" s="3">
        <v>1385</v>
      </c>
      <c r="B309" s="12">
        <v>44540</v>
      </c>
      <c r="C309" s="3">
        <v>10</v>
      </c>
      <c r="D309" t="s">
        <v>73</v>
      </c>
      <c r="E309" t="s">
        <v>70</v>
      </c>
      <c r="F309" t="s">
        <v>71</v>
      </c>
      <c r="G309" t="s">
        <v>72</v>
      </c>
      <c r="H309">
        <v>99999</v>
      </c>
      <c r="I309" t="s">
        <v>187</v>
      </c>
      <c r="J309" t="s">
        <v>61</v>
      </c>
      <c r="K309" t="s">
        <v>134</v>
      </c>
      <c r="L309" s="6">
        <v>41985</v>
      </c>
      <c r="M309" t="s">
        <v>24</v>
      </c>
      <c r="N309" t="s">
        <v>69</v>
      </c>
      <c r="O309" t="s">
        <v>70</v>
      </c>
      <c r="P309" t="s">
        <v>71</v>
      </c>
      <c r="Q309" t="s">
        <v>72</v>
      </c>
      <c r="R309">
        <v>99999</v>
      </c>
      <c r="S309" t="s">
        <v>137</v>
      </c>
      <c r="U309" t="s">
        <v>83</v>
      </c>
      <c r="V309" t="s">
        <v>84</v>
      </c>
      <c r="W309" s="1">
        <v>22</v>
      </c>
      <c r="X309">
        <v>20</v>
      </c>
      <c r="Y309" s="1">
        <v>440</v>
      </c>
      <c r="Z309" s="1">
        <v>46.2</v>
      </c>
      <c r="AA309">
        <f>DAY(TableauSource[[#This Row],[Date Cdme]])</f>
        <v>10</v>
      </c>
    </row>
    <row r="310" spans="1:27" x14ac:dyDescent="0.3">
      <c r="A310" s="3">
        <v>1264</v>
      </c>
      <c r="B310" s="12">
        <v>44465</v>
      </c>
      <c r="C310" s="3">
        <v>26</v>
      </c>
      <c r="D310" t="s">
        <v>113</v>
      </c>
      <c r="E310" t="s">
        <v>112</v>
      </c>
      <c r="F310" t="s">
        <v>87</v>
      </c>
      <c r="G310" t="s">
        <v>88</v>
      </c>
      <c r="H310">
        <v>99999</v>
      </c>
      <c r="I310" t="s">
        <v>190</v>
      </c>
      <c r="J310" t="s">
        <v>125</v>
      </c>
      <c r="K310" t="s">
        <v>136</v>
      </c>
      <c r="L310" s="6">
        <v>41910</v>
      </c>
      <c r="M310" t="s">
        <v>39</v>
      </c>
      <c r="N310" t="s">
        <v>111</v>
      </c>
      <c r="O310" t="s">
        <v>112</v>
      </c>
      <c r="P310" t="s">
        <v>87</v>
      </c>
      <c r="Q310" t="s">
        <v>88</v>
      </c>
      <c r="R310">
        <v>99999</v>
      </c>
      <c r="S310" t="s">
        <v>137</v>
      </c>
      <c r="T310" t="s">
        <v>153</v>
      </c>
      <c r="U310" t="s">
        <v>114</v>
      </c>
      <c r="V310" t="s">
        <v>115</v>
      </c>
      <c r="W310" s="1">
        <v>21.35</v>
      </c>
      <c r="X310">
        <v>54</v>
      </c>
      <c r="Y310" s="1">
        <v>1152.9000000000001</v>
      </c>
      <c r="Z310" s="1">
        <v>121.05450000000003</v>
      </c>
      <c r="AA310">
        <f>DAY(TableauSource[[#This Row],[Date Cdme]])</f>
        <v>26</v>
      </c>
    </row>
    <row r="311" spans="1:27" x14ac:dyDescent="0.3">
      <c r="A311" s="3">
        <v>1365</v>
      </c>
      <c r="B311" s="12">
        <v>44501</v>
      </c>
      <c r="C311" s="3">
        <v>1</v>
      </c>
      <c r="D311" t="s">
        <v>94</v>
      </c>
      <c r="E311" t="s">
        <v>91</v>
      </c>
      <c r="F311" t="s">
        <v>92</v>
      </c>
      <c r="G311" t="s">
        <v>93</v>
      </c>
      <c r="H311">
        <v>99999</v>
      </c>
      <c r="I311" t="s">
        <v>193</v>
      </c>
      <c r="J311" t="s">
        <v>80</v>
      </c>
      <c r="K311" t="s">
        <v>135</v>
      </c>
      <c r="L311" s="6"/>
      <c r="M311" t="s">
        <v>39</v>
      </c>
      <c r="N311" t="s">
        <v>90</v>
      </c>
      <c r="O311" t="s">
        <v>91</v>
      </c>
      <c r="P311" t="s">
        <v>92</v>
      </c>
      <c r="Q311" t="s">
        <v>93</v>
      </c>
      <c r="R311">
        <v>99999</v>
      </c>
      <c r="S311" t="s">
        <v>137</v>
      </c>
      <c r="U311" t="s">
        <v>95</v>
      </c>
      <c r="V311" t="s">
        <v>96</v>
      </c>
      <c r="W311" s="1">
        <v>18.399999999999999</v>
      </c>
      <c r="X311">
        <v>76</v>
      </c>
      <c r="Y311" s="1">
        <v>1398.3999999999999</v>
      </c>
      <c r="Z311" s="1">
        <v>144.0352</v>
      </c>
      <c r="AA311">
        <f>DAY(TableauSource[[#This Row],[Date Cdme]])</f>
        <v>1</v>
      </c>
    </row>
    <row r="312" spans="1:27" x14ac:dyDescent="0.3">
      <c r="A312" s="3">
        <v>1265</v>
      </c>
      <c r="B312" s="12">
        <v>44465</v>
      </c>
      <c r="C312" s="3">
        <v>26</v>
      </c>
      <c r="D312" t="s">
        <v>113</v>
      </c>
      <c r="E312" t="s">
        <v>112</v>
      </c>
      <c r="F312" t="s">
        <v>87</v>
      </c>
      <c r="G312" t="s">
        <v>88</v>
      </c>
      <c r="H312">
        <v>99999</v>
      </c>
      <c r="I312" t="s">
        <v>190</v>
      </c>
      <c r="J312" t="s">
        <v>125</v>
      </c>
      <c r="K312" t="s">
        <v>136</v>
      </c>
      <c r="L312" s="6">
        <v>41910</v>
      </c>
      <c r="M312" t="s">
        <v>39</v>
      </c>
      <c r="N312" t="s">
        <v>111</v>
      </c>
      <c r="O312" t="s">
        <v>112</v>
      </c>
      <c r="P312" t="s">
        <v>87</v>
      </c>
      <c r="Q312" t="s">
        <v>88</v>
      </c>
      <c r="R312">
        <v>99999</v>
      </c>
      <c r="S312" t="s">
        <v>137</v>
      </c>
      <c r="T312" t="s">
        <v>153</v>
      </c>
      <c r="U312" t="s">
        <v>54</v>
      </c>
      <c r="V312" t="s">
        <v>55</v>
      </c>
      <c r="W312" s="1">
        <v>9.65</v>
      </c>
      <c r="X312">
        <v>43</v>
      </c>
      <c r="Y312" s="1">
        <v>414.95</v>
      </c>
      <c r="Z312" s="1">
        <v>40.250150000000005</v>
      </c>
      <c r="AA312">
        <f>DAY(TableauSource[[#This Row],[Date Cdme]])</f>
        <v>26</v>
      </c>
    </row>
    <row r="313" spans="1:27" x14ac:dyDescent="0.3">
      <c r="A313" s="3">
        <v>1367</v>
      </c>
      <c r="B313" s="12">
        <v>44509</v>
      </c>
      <c r="C313" s="3">
        <v>9</v>
      </c>
      <c r="D313" t="s">
        <v>101</v>
      </c>
      <c r="E313" t="s">
        <v>98</v>
      </c>
      <c r="F313" t="s">
        <v>99</v>
      </c>
      <c r="G313" t="s">
        <v>100</v>
      </c>
      <c r="H313">
        <v>99999</v>
      </c>
      <c r="I313" t="s">
        <v>196</v>
      </c>
      <c r="J313" t="s">
        <v>102</v>
      </c>
      <c r="K313" t="s">
        <v>133</v>
      </c>
      <c r="L313" s="6">
        <v>41954</v>
      </c>
      <c r="M313" t="s">
        <v>24</v>
      </c>
      <c r="N313" t="s">
        <v>97</v>
      </c>
      <c r="O313" t="s">
        <v>98</v>
      </c>
      <c r="P313" t="s">
        <v>99</v>
      </c>
      <c r="Q313" t="s">
        <v>100</v>
      </c>
      <c r="R313">
        <v>99999</v>
      </c>
      <c r="S313" t="s">
        <v>137</v>
      </c>
      <c r="T313" t="s">
        <v>152</v>
      </c>
      <c r="U313" t="s">
        <v>54</v>
      </c>
      <c r="V313" t="s">
        <v>55</v>
      </c>
      <c r="W313" s="1">
        <v>9.65</v>
      </c>
      <c r="X313">
        <v>14</v>
      </c>
      <c r="Y313" s="1">
        <v>135.1</v>
      </c>
      <c r="Z313" s="1">
        <v>12.9696</v>
      </c>
      <c r="AA313">
        <f>DAY(TableauSource[[#This Row],[Date Cdme]])</f>
        <v>9</v>
      </c>
    </row>
    <row r="314" spans="1:27" x14ac:dyDescent="0.3">
      <c r="A314" s="3">
        <v>1368</v>
      </c>
      <c r="B314" s="12">
        <v>44557</v>
      </c>
      <c r="C314" s="3">
        <v>27</v>
      </c>
      <c r="D314" t="s">
        <v>12</v>
      </c>
      <c r="E314" t="s">
        <v>9</v>
      </c>
      <c r="F314" t="s">
        <v>10</v>
      </c>
      <c r="G314" t="s">
        <v>11</v>
      </c>
      <c r="H314">
        <v>99999</v>
      </c>
      <c r="I314" t="s">
        <v>188</v>
      </c>
      <c r="J314" t="s">
        <v>30</v>
      </c>
      <c r="K314" t="s">
        <v>133</v>
      </c>
      <c r="L314" s="6">
        <v>42002</v>
      </c>
      <c r="M314" t="s">
        <v>13</v>
      </c>
      <c r="N314" t="s">
        <v>8</v>
      </c>
      <c r="O314" t="s">
        <v>9</v>
      </c>
      <c r="P314" t="s">
        <v>10</v>
      </c>
      <c r="Q314" t="s">
        <v>11</v>
      </c>
      <c r="R314">
        <v>99999</v>
      </c>
      <c r="S314" t="s">
        <v>137</v>
      </c>
      <c r="T314" t="s">
        <v>152</v>
      </c>
      <c r="U314" t="s">
        <v>14</v>
      </c>
      <c r="V314" t="s">
        <v>15</v>
      </c>
      <c r="W314" s="1">
        <v>14</v>
      </c>
      <c r="X314">
        <v>14</v>
      </c>
      <c r="Y314" s="1">
        <v>196</v>
      </c>
      <c r="Z314" s="1">
        <v>19.796000000000003</v>
      </c>
      <c r="AA314">
        <f>DAY(TableauSource[[#This Row],[Date Cdme]])</f>
        <v>27</v>
      </c>
    </row>
    <row r="315" spans="1:27" x14ac:dyDescent="0.3">
      <c r="A315" s="3">
        <v>1369</v>
      </c>
      <c r="B315" s="12">
        <v>44557</v>
      </c>
      <c r="C315" s="3">
        <v>27</v>
      </c>
      <c r="D315" t="s">
        <v>12</v>
      </c>
      <c r="E315" t="s">
        <v>9</v>
      </c>
      <c r="F315" t="s">
        <v>10</v>
      </c>
      <c r="G315" t="s">
        <v>11</v>
      </c>
      <c r="H315">
        <v>99999</v>
      </c>
      <c r="I315" t="s">
        <v>188</v>
      </c>
      <c r="J315" t="s">
        <v>30</v>
      </c>
      <c r="K315" t="s">
        <v>133</v>
      </c>
      <c r="L315" s="6">
        <v>42002</v>
      </c>
      <c r="M315" t="s">
        <v>13</v>
      </c>
      <c r="N315" t="s">
        <v>8</v>
      </c>
      <c r="O315" t="s">
        <v>9</v>
      </c>
      <c r="P315" t="s">
        <v>10</v>
      </c>
      <c r="Q315" t="s">
        <v>11</v>
      </c>
      <c r="R315">
        <v>99999</v>
      </c>
      <c r="S315" t="s">
        <v>137</v>
      </c>
      <c r="T315" t="s">
        <v>152</v>
      </c>
      <c r="U315" t="s">
        <v>16</v>
      </c>
      <c r="V315" t="s">
        <v>17</v>
      </c>
      <c r="W315" s="1">
        <v>3.5</v>
      </c>
      <c r="X315">
        <v>70</v>
      </c>
      <c r="Y315" s="1">
        <v>245</v>
      </c>
      <c r="Z315" s="1">
        <v>25.234999999999999</v>
      </c>
      <c r="AA315">
        <f>DAY(TableauSource[[#This Row],[Date Cdme]])</f>
        <v>27</v>
      </c>
    </row>
    <row r="316" spans="1:27" x14ac:dyDescent="0.3">
      <c r="A316" s="3">
        <v>1386</v>
      </c>
      <c r="B316" s="12">
        <v>44540</v>
      </c>
      <c r="C316" s="3">
        <v>10</v>
      </c>
      <c r="D316" t="s">
        <v>73</v>
      </c>
      <c r="E316" t="s">
        <v>70</v>
      </c>
      <c r="F316" t="s">
        <v>71</v>
      </c>
      <c r="G316" t="s">
        <v>72</v>
      </c>
      <c r="H316">
        <v>99999</v>
      </c>
      <c r="I316" t="s">
        <v>187</v>
      </c>
      <c r="J316" t="s">
        <v>61</v>
      </c>
      <c r="K316" t="s">
        <v>134</v>
      </c>
      <c r="L316" s="6">
        <v>41985</v>
      </c>
      <c r="M316" t="s">
        <v>24</v>
      </c>
      <c r="N316" t="s">
        <v>69</v>
      </c>
      <c r="O316" t="s">
        <v>70</v>
      </c>
      <c r="P316" t="s">
        <v>71</v>
      </c>
      <c r="Q316" t="s">
        <v>72</v>
      </c>
      <c r="R316">
        <v>99999</v>
      </c>
      <c r="S316" t="s">
        <v>137</v>
      </c>
      <c r="U316" t="s">
        <v>40</v>
      </c>
      <c r="V316" t="s">
        <v>41</v>
      </c>
      <c r="W316" s="1">
        <v>9.1999999999999993</v>
      </c>
      <c r="X316">
        <v>13</v>
      </c>
      <c r="Y316" s="1">
        <v>119.6</v>
      </c>
      <c r="Z316" s="1">
        <v>12.438400000000001</v>
      </c>
      <c r="AA316">
        <f>DAY(TableauSource[[#This Row],[Date Cdme]])</f>
        <v>10</v>
      </c>
    </row>
    <row r="317" spans="1:27" x14ac:dyDescent="0.3">
      <c r="A317" s="3">
        <v>1417</v>
      </c>
      <c r="B317" s="12">
        <v>44540</v>
      </c>
      <c r="C317" s="3">
        <v>10</v>
      </c>
      <c r="D317" t="s">
        <v>73</v>
      </c>
      <c r="E317" t="s">
        <v>70</v>
      </c>
      <c r="F317" t="s">
        <v>71</v>
      </c>
      <c r="G317" t="s">
        <v>72</v>
      </c>
      <c r="H317">
        <v>99999</v>
      </c>
      <c r="I317" t="s">
        <v>187</v>
      </c>
      <c r="J317" t="s">
        <v>61</v>
      </c>
      <c r="K317" t="s">
        <v>134</v>
      </c>
      <c r="L317" s="6">
        <v>41985</v>
      </c>
      <c r="M317" t="s">
        <v>13</v>
      </c>
      <c r="N317" t="s">
        <v>69</v>
      </c>
      <c r="O317" t="s">
        <v>70</v>
      </c>
      <c r="P317" t="s">
        <v>71</v>
      </c>
      <c r="Q317" t="s">
        <v>72</v>
      </c>
      <c r="R317">
        <v>99999</v>
      </c>
      <c r="S317" t="s">
        <v>137</v>
      </c>
      <c r="T317" t="s">
        <v>153</v>
      </c>
      <c r="U317" t="s">
        <v>121</v>
      </c>
      <c r="V317" t="s">
        <v>17</v>
      </c>
      <c r="W317" s="1">
        <v>10</v>
      </c>
      <c r="X317">
        <v>97</v>
      </c>
      <c r="Y317" s="1">
        <v>970</v>
      </c>
      <c r="Z317" s="1">
        <v>100.88000000000001</v>
      </c>
      <c r="AA317">
        <f>DAY(TableauSource[[#This Row],[Date Cdme]])</f>
        <v>10</v>
      </c>
    </row>
    <row r="318" spans="1:27" x14ac:dyDescent="0.3">
      <c r="A318" s="3">
        <v>1419</v>
      </c>
      <c r="B318" s="12">
        <v>44540</v>
      </c>
      <c r="C318" s="3">
        <v>10</v>
      </c>
      <c r="D318" t="s">
        <v>73</v>
      </c>
      <c r="E318" t="s">
        <v>70</v>
      </c>
      <c r="F318" t="s">
        <v>71</v>
      </c>
      <c r="G318" t="s">
        <v>72</v>
      </c>
      <c r="H318">
        <v>99999</v>
      </c>
      <c r="I318" t="s">
        <v>187</v>
      </c>
      <c r="J318" t="s">
        <v>61</v>
      </c>
      <c r="K318" t="s">
        <v>134</v>
      </c>
      <c r="L318" s="6"/>
      <c r="M318" t="s">
        <v>24</v>
      </c>
      <c r="N318" t="s">
        <v>69</v>
      </c>
      <c r="O318" t="s">
        <v>70</v>
      </c>
      <c r="P318" t="s">
        <v>71</v>
      </c>
      <c r="Q318" t="s">
        <v>72</v>
      </c>
      <c r="R318">
        <v>99999</v>
      </c>
      <c r="S318" t="s">
        <v>137</v>
      </c>
      <c r="U318" t="s">
        <v>16</v>
      </c>
      <c r="V318" t="s">
        <v>17</v>
      </c>
      <c r="W318" s="1">
        <v>3.5</v>
      </c>
      <c r="X318">
        <v>53</v>
      </c>
      <c r="Y318" s="1">
        <v>185.5</v>
      </c>
      <c r="Z318" s="1">
        <v>17.622499999999999</v>
      </c>
      <c r="AA318">
        <f>DAY(TableauSource[[#This Row],[Date Cdme]])</f>
        <v>10</v>
      </c>
    </row>
    <row r="319" spans="1:27" x14ac:dyDescent="0.3">
      <c r="A319" s="3">
        <v>1373</v>
      </c>
      <c r="B319" s="12">
        <v>44542</v>
      </c>
      <c r="C319" s="3">
        <v>12</v>
      </c>
      <c r="D319" t="s">
        <v>29</v>
      </c>
      <c r="E319" t="s">
        <v>28</v>
      </c>
      <c r="F319" t="s">
        <v>10</v>
      </c>
      <c r="G319" t="s">
        <v>11</v>
      </c>
      <c r="H319">
        <v>99999</v>
      </c>
      <c r="I319" t="s">
        <v>195</v>
      </c>
      <c r="J319" t="s">
        <v>30</v>
      </c>
      <c r="K319" t="s">
        <v>136</v>
      </c>
      <c r="L319" s="6">
        <v>41987</v>
      </c>
      <c r="M319" t="s">
        <v>13</v>
      </c>
      <c r="N319" t="s">
        <v>27</v>
      </c>
      <c r="O319" t="s">
        <v>28</v>
      </c>
      <c r="P319" t="s">
        <v>10</v>
      </c>
      <c r="Q319" t="s">
        <v>11</v>
      </c>
      <c r="R319">
        <v>99999</v>
      </c>
      <c r="S319" t="s">
        <v>137</v>
      </c>
      <c r="T319" t="s">
        <v>153</v>
      </c>
      <c r="U319" t="s">
        <v>31</v>
      </c>
      <c r="V319" t="s">
        <v>15</v>
      </c>
      <c r="W319" s="1">
        <v>18</v>
      </c>
      <c r="X319">
        <v>57</v>
      </c>
      <c r="Y319" s="1">
        <v>1026</v>
      </c>
      <c r="Z319" s="1">
        <v>102.60000000000001</v>
      </c>
      <c r="AA319">
        <f>DAY(TableauSource[[#This Row],[Date Cdme]])</f>
        <v>12</v>
      </c>
    </row>
    <row r="320" spans="1:27" x14ac:dyDescent="0.3">
      <c r="A320" s="3">
        <v>1374</v>
      </c>
      <c r="B320" s="12">
        <v>44542</v>
      </c>
      <c r="C320" s="3">
        <v>12</v>
      </c>
      <c r="D320" t="s">
        <v>29</v>
      </c>
      <c r="E320" t="s">
        <v>28</v>
      </c>
      <c r="F320" t="s">
        <v>10</v>
      </c>
      <c r="G320" t="s">
        <v>11</v>
      </c>
      <c r="H320">
        <v>99999</v>
      </c>
      <c r="I320" t="s">
        <v>195</v>
      </c>
      <c r="J320" t="s">
        <v>30</v>
      </c>
      <c r="K320" t="s">
        <v>136</v>
      </c>
      <c r="L320" s="6">
        <v>41987</v>
      </c>
      <c r="M320" t="s">
        <v>13</v>
      </c>
      <c r="N320" t="s">
        <v>27</v>
      </c>
      <c r="O320" t="s">
        <v>28</v>
      </c>
      <c r="P320" t="s">
        <v>10</v>
      </c>
      <c r="Q320" t="s">
        <v>11</v>
      </c>
      <c r="R320">
        <v>99999</v>
      </c>
      <c r="S320" t="s">
        <v>137</v>
      </c>
      <c r="T320" t="s">
        <v>153</v>
      </c>
      <c r="U320" t="s">
        <v>32</v>
      </c>
      <c r="V320" t="s">
        <v>15</v>
      </c>
      <c r="W320" s="1">
        <v>46</v>
      </c>
      <c r="X320">
        <v>83</v>
      </c>
      <c r="Y320" s="1">
        <v>3818</v>
      </c>
      <c r="Z320" s="1">
        <v>374.16399999999999</v>
      </c>
      <c r="AA320">
        <f>DAY(TableauSource[[#This Row],[Date Cdme]])</f>
        <v>12</v>
      </c>
    </row>
    <row r="321" spans="1:27" x14ac:dyDescent="0.3">
      <c r="A321" s="3">
        <v>1375</v>
      </c>
      <c r="B321" s="12">
        <v>44538</v>
      </c>
      <c r="C321" s="3">
        <v>8</v>
      </c>
      <c r="D321" t="s">
        <v>37</v>
      </c>
      <c r="E321" t="s">
        <v>34</v>
      </c>
      <c r="F321" t="s">
        <v>35</v>
      </c>
      <c r="G321" t="s">
        <v>36</v>
      </c>
      <c r="H321">
        <v>99999</v>
      </c>
      <c r="I321" t="s">
        <v>193</v>
      </c>
      <c r="J321" t="s">
        <v>80</v>
      </c>
      <c r="K321" t="s">
        <v>135</v>
      </c>
      <c r="L321" s="6">
        <v>41983</v>
      </c>
      <c r="M321" t="s">
        <v>39</v>
      </c>
      <c r="N321" t="s">
        <v>33</v>
      </c>
      <c r="O321" t="s">
        <v>34</v>
      </c>
      <c r="P321" t="s">
        <v>35</v>
      </c>
      <c r="Q321" t="s">
        <v>36</v>
      </c>
      <c r="R321">
        <v>99999</v>
      </c>
      <c r="S321" t="s">
        <v>137</v>
      </c>
      <c r="T321" t="s">
        <v>153</v>
      </c>
      <c r="U321" t="s">
        <v>40</v>
      </c>
      <c r="V321" t="s">
        <v>41</v>
      </c>
      <c r="W321" s="1">
        <v>9.1999999999999993</v>
      </c>
      <c r="X321">
        <v>76</v>
      </c>
      <c r="Y321" s="1">
        <v>699.19999999999993</v>
      </c>
      <c r="Z321" s="1">
        <v>67.123199999999997</v>
      </c>
      <c r="AA321">
        <f>DAY(TableauSource[[#This Row],[Date Cdme]])</f>
        <v>8</v>
      </c>
    </row>
    <row r="322" spans="1:27" x14ac:dyDescent="0.3">
      <c r="A322" s="3">
        <v>1045</v>
      </c>
      <c r="B322" s="12">
        <v>44252</v>
      </c>
      <c r="C322" s="3">
        <v>25</v>
      </c>
      <c r="D322" t="s">
        <v>109</v>
      </c>
      <c r="E322" t="s">
        <v>108</v>
      </c>
      <c r="F322" t="s">
        <v>71</v>
      </c>
      <c r="G322" t="s">
        <v>72</v>
      </c>
      <c r="H322">
        <v>99999</v>
      </c>
      <c r="I322" t="s">
        <v>191</v>
      </c>
      <c r="J322" t="s">
        <v>61</v>
      </c>
      <c r="K322" t="s">
        <v>134</v>
      </c>
      <c r="L322" s="6">
        <v>41697</v>
      </c>
      <c r="M322" t="s">
        <v>24</v>
      </c>
      <c r="N322" t="s">
        <v>107</v>
      </c>
      <c r="O322" t="s">
        <v>108</v>
      </c>
      <c r="P322" t="s">
        <v>71</v>
      </c>
      <c r="Q322" t="s">
        <v>72</v>
      </c>
      <c r="R322">
        <v>99999</v>
      </c>
      <c r="S322" t="s">
        <v>137</v>
      </c>
      <c r="T322" t="s">
        <v>154</v>
      </c>
      <c r="U322" t="s">
        <v>83</v>
      </c>
      <c r="V322" t="s">
        <v>84</v>
      </c>
      <c r="W322" s="1">
        <v>22</v>
      </c>
      <c r="X322">
        <v>98</v>
      </c>
      <c r="Y322" s="1">
        <v>2156</v>
      </c>
      <c r="Z322" s="1">
        <v>204.82000000000002</v>
      </c>
      <c r="AA322">
        <f>DAY(TableauSource[[#This Row],[Date Cdme]])</f>
        <v>25</v>
      </c>
    </row>
    <row r="323" spans="1:27" x14ac:dyDescent="0.3">
      <c r="A323" s="3">
        <v>1377</v>
      </c>
      <c r="B323" s="12">
        <v>44559</v>
      </c>
      <c r="C323" s="3">
        <v>29</v>
      </c>
      <c r="D323" t="s">
        <v>46</v>
      </c>
      <c r="E323" t="s">
        <v>43</v>
      </c>
      <c r="F323" t="s">
        <v>44</v>
      </c>
      <c r="G323" t="s">
        <v>45</v>
      </c>
      <c r="H323">
        <v>99999</v>
      </c>
      <c r="I323" t="s">
        <v>189</v>
      </c>
      <c r="J323" t="s">
        <v>23</v>
      </c>
      <c r="K323" t="s">
        <v>133</v>
      </c>
      <c r="L323" s="6">
        <v>42004</v>
      </c>
      <c r="M323" t="s">
        <v>13</v>
      </c>
      <c r="N323" t="s">
        <v>42</v>
      </c>
      <c r="O323" t="s">
        <v>43</v>
      </c>
      <c r="P323" t="s">
        <v>44</v>
      </c>
      <c r="Q323" t="s">
        <v>45</v>
      </c>
      <c r="R323">
        <v>99999</v>
      </c>
      <c r="S323" t="s">
        <v>137</v>
      </c>
      <c r="T323" t="s">
        <v>152</v>
      </c>
      <c r="U323" t="s">
        <v>47</v>
      </c>
      <c r="V323" t="s">
        <v>48</v>
      </c>
      <c r="W323" s="1">
        <v>12.75</v>
      </c>
      <c r="X323">
        <v>47</v>
      </c>
      <c r="Y323" s="1">
        <v>599.25</v>
      </c>
      <c r="Z323" s="1">
        <v>59.325750000000006</v>
      </c>
      <c r="AA323">
        <f>DAY(TableauSource[[#This Row],[Date Cdme]])</f>
        <v>29</v>
      </c>
    </row>
    <row r="324" spans="1:27" x14ac:dyDescent="0.3">
      <c r="A324" s="3">
        <v>1378</v>
      </c>
      <c r="B324" s="12">
        <v>44533</v>
      </c>
      <c r="C324" s="3">
        <v>3</v>
      </c>
      <c r="D324" t="s">
        <v>53</v>
      </c>
      <c r="E324" t="s">
        <v>50</v>
      </c>
      <c r="F324" t="s">
        <v>51</v>
      </c>
      <c r="G324" t="s">
        <v>52</v>
      </c>
      <c r="H324">
        <v>99999</v>
      </c>
      <c r="I324" t="s">
        <v>194</v>
      </c>
      <c r="J324" t="s">
        <v>30</v>
      </c>
      <c r="K324" t="s">
        <v>133</v>
      </c>
      <c r="L324" s="6">
        <v>41978</v>
      </c>
      <c r="M324" t="s">
        <v>13</v>
      </c>
      <c r="N324" t="s">
        <v>49</v>
      </c>
      <c r="O324" t="s">
        <v>50</v>
      </c>
      <c r="P324" t="s">
        <v>51</v>
      </c>
      <c r="Q324" t="s">
        <v>52</v>
      </c>
      <c r="R324">
        <v>99999</v>
      </c>
      <c r="S324" t="s">
        <v>137</v>
      </c>
      <c r="T324" t="s">
        <v>154</v>
      </c>
      <c r="U324" t="s">
        <v>54</v>
      </c>
      <c r="V324" t="s">
        <v>55</v>
      </c>
      <c r="W324" s="1">
        <v>9.65</v>
      </c>
      <c r="X324">
        <v>96</v>
      </c>
      <c r="Y324" s="1">
        <v>926.40000000000009</v>
      </c>
      <c r="Z324" s="1">
        <v>94.492800000000017</v>
      </c>
      <c r="AA324">
        <f>DAY(TableauSource[[#This Row],[Date Cdme]])</f>
        <v>3</v>
      </c>
    </row>
    <row r="325" spans="1:27" x14ac:dyDescent="0.3">
      <c r="A325" s="3">
        <v>1379</v>
      </c>
      <c r="B325" s="12">
        <v>44536</v>
      </c>
      <c r="C325" s="3">
        <v>6</v>
      </c>
      <c r="D325" t="s">
        <v>60</v>
      </c>
      <c r="E325" t="s">
        <v>57</v>
      </c>
      <c r="F325" t="s">
        <v>58</v>
      </c>
      <c r="G325" t="s">
        <v>59</v>
      </c>
      <c r="H325">
        <v>99999</v>
      </c>
      <c r="I325" t="s">
        <v>198</v>
      </c>
      <c r="J325" t="s">
        <v>38</v>
      </c>
      <c r="K325" t="s">
        <v>135</v>
      </c>
      <c r="L325" s="6">
        <v>41981</v>
      </c>
      <c r="M325" t="s">
        <v>13</v>
      </c>
      <c r="N325" t="s">
        <v>56</v>
      </c>
      <c r="O325" t="s">
        <v>57</v>
      </c>
      <c r="P325" t="s">
        <v>58</v>
      </c>
      <c r="Q325" t="s">
        <v>59</v>
      </c>
      <c r="R325">
        <v>99999</v>
      </c>
      <c r="S325" t="s">
        <v>137</v>
      </c>
      <c r="T325" t="s">
        <v>153</v>
      </c>
      <c r="U325" t="s">
        <v>62</v>
      </c>
      <c r="V325" t="s">
        <v>63</v>
      </c>
      <c r="W325" s="1">
        <v>40</v>
      </c>
      <c r="X325">
        <v>32</v>
      </c>
      <c r="Y325" s="1">
        <v>1280</v>
      </c>
      <c r="Z325" s="1">
        <v>134.4</v>
      </c>
      <c r="AA325">
        <f>DAY(TableauSource[[#This Row],[Date Cdme]])</f>
        <v>6</v>
      </c>
    </row>
    <row r="326" spans="1:27" x14ac:dyDescent="0.3">
      <c r="A326" s="3">
        <v>1266</v>
      </c>
      <c r="B326" s="12">
        <v>44465</v>
      </c>
      <c r="C326" s="3">
        <v>26</v>
      </c>
      <c r="D326" t="s">
        <v>113</v>
      </c>
      <c r="E326" t="s">
        <v>112</v>
      </c>
      <c r="F326" t="s">
        <v>87</v>
      </c>
      <c r="G326" t="s">
        <v>88</v>
      </c>
      <c r="H326">
        <v>99999</v>
      </c>
      <c r="I326" t="s">
        <v>190</v>
      </c>
      <c r="J326" t="s">
        <v>125</v>
      </c>
      <c r="K326" t="s">
        <v>136</v>
      </c>
      <c r="L326" s="6">
        <v>41910</v>
      </c>
      <c r="M326" t="s">
        <v>39</v>
      </c>
      <c r="N326" t="s">
        <v>111</v>
      </c>
      <c r="O326" t="s">
        <v>112</v>
      </c>
      <c r="P326" t="s">
        <v>87</v>
      </c>
      <c r="Q326" t="s">
        <v>88</v>
      </c>
      <c r="R326">
        <v>99999</v>
      </c>
      <c r="S326" t="s">
        <v>137</v>
      </c>
      <c r="T326" t="s">
        <v>153</v>
      </c>
      <c r="U326" t="s">
        <v>95</v>
      </c>
      <c r="V326" t="s">
        <v>96</v>
      </c>
      <c r="W326" s="1">
        <v>18.399999999999999</v>
      </c>
      <c r="X326">
        <v>71</v>
      </c>
      <c r="Y326" s="1">
        <v>1306.3999999999999</v>
      </c>
      <c r="Z326" s="1">
        <v>134.55919999999998</v>
      </c>
      <c r="AA326">
        <f>DAY(TableauSource[[#This Row],[Date Cdme]])</f>
        <v>26</v>
      </c>
    </row>
    <row r="327" spans="1:27" x14ac:dyDescent="0.3">
      <c r="A327" s="3">
        <v>1381</v>
      </c>
      <c r="B327" s="12">
        <v>44538</v>
      </c>
      <c r="C327" s="3">
        <v>8</v>
      </c>
      <c r="D327" t="s">
        <v>37</v>
      </c>
      <c r="E327" t="s">
        <v>34</v>
      </c>
      <c r="F327" t="s">
        <v>35</v>
      </c>
      <c r="G327" t="s">
        <v>36</v>
      </c>
      <c r="H327">
        <v>99999</v>
      </c>
      <c r="I327" t="s">
        <v>192</v>
      </c>
      <c r="J327" t="s">
        <v>80</v>
      </c>
      <c r="K327" t="s">
        <v>135</v>
      </c>
      <c r="L327" s="6">
        <v>41983</v>
      </c>
      <c r="M327" t="s">
        <v>39</v>
      </c>
      <c r="N327" t="s">
        <v>33</v>
      </c>
      <c r="O327" t="s">
        <v>34</v>
      </c>
      <c r="P327" t="s">
        <v>35</v>
      </c>
      <c r="Q327" t="s">
        <v>36</v>
      </c>
      <c r="R327">
        <v>99999</v>
      </c>
      <c r="S327" t="s">
        <v>137</v>
      </c>
      <c r="T327" t="s">
        <v>152</v>
      </c>
      <c r="U327" t="s">
        <v>47</v>
      </c>
      <c r="V327" t="s">
        <v>48</v>
      </c>
      <c r="W327" s="1">
        <v>12.75</v>
      </c>
      <c r="X327">
        <v>41</v>
      </c>
      <c r="Y327" s="1">
        <v>522.75</v>
      </c>
      <c r="Z327" s="1">
        <v>51.229500000000002</v>
      </c>
      <c r="AA327">
        <f>DAY(TableauSource[[#This Row],[Date Cdme]])</f>
        <v>8</v>
      </c>
    </row>
    <row r="328" spans="1:27" x14ac:dyDescent="0.3">
      <c r="A328" s="3">
        <v>1057</v>
      </c>
      <c r="B328" s="12">
        <v>44280</v>
      </c>
      <c r="C328" s="3">
        <v>25</v>
      </c>
      <c r="D328" t="s">
        <v>109</v>
      </c>
      <c r="E328" t="s">
        <v>108</v>
      </c>
      <c r="F328" t="s">
        <v>71</v>
      </c>
      <c r="G328" t="s">
        <v>72</v>
      </c>
      <c r="H328">
        <v>99999</v>
      </c>
      <c r="I328" t="s">
        <v>191</v>
      </c>
      <c r="J328" t="s">
        <v>61</v>
      </c>
      <c r="K328" t="s">
        <v>134</v>
      </c>
      <c r="L328" s="6">
        <v>41725</v>
      </c>
      <c r="M328" t="s">
        <v>24</v>
      </c>
      <c r="N328" t="s">
        <v>107</v>
      </c>
      <c r="O328" t="s">
        <v>108</v>
      </c>
      <c r="P328" t="s">
        <v>71</v>
      </c>
      <c r="Q328" t="s">
        <v>72</v>
      </c>
      <c r="R328">
        <v>99999</v>
      </c>
      <c r="S328" t="s">
        <v>137</v>
      </c>
      <c r="T328" t="s">
        <v>154</v>
      </c>
      <c r="U328" t="s">
        <v>110</v>
      </c>
      <c r="V328" t="s">
        <v>41</v>
      </c>
      <c r="W328" s="1">
        <v>10</v>
      </c>
      <c r="X328">
        <v>46</v>
      </c>
      <c r="Y328" s="1">
        <v>460</v>
      </c>
      <c r="Z328" s="1">
        <v>46.46</v>
      </c>
      <c r="AA328">
        <f>DAY(TableauSource[[#This Row],[Date Cdme]])</f>
        <v>25</v>
      </c>
    </row>
    <row r="329" spans="1:27" x14ac:dyDescent="0.3">
      <c r="A329" s="3">
        <v>1383</v>
      </c>
      <c r="B329" s="12">
        <v>44537</v>
      </c>
      <c r="C329" s="3">
        <v>7</v>
      </c>
      <c r="D329" t="s">
        <v>79</v>
      </c>
      <c r="E329" t="s">
        <v>76</v>
      </c>
      <c r="F329" t="s">
        <v>77</v>
      </c>
      <c r="G329" t="s">
        <v>78</v>
      </c>
      <c r="H329">
        <v>99999</v>
      </c>
      <c r="I329" t="s">
        <v>193</v>
      </c>
      <c r="J329" t="s">
        <v>80</v>
      </c>
      <c r="K329" t="s">
        <v>135</v>
      </c>
      <c r="L329" s="6"/>
      <c r="N329" t="s">
        <v>75</v>
      </c>
      <c r="O329" t="s">
        <v>76</v>
      </c>
      <c r="P329" t="s">
        <v>77</v>
      </c>
      <c r="Q329" t="s">
        <v>78</v>
      </c>
      <c r="R329">
        <v>99999</v>
      </c>
      <c r="S329" t="s">
        <v>137</v>
      </c>
      <c r="U329" t="s">
        <v>32</v>
      </c>
      <c r="V329" t="s">
        <v>15</v>
      </c>
      <c r="W329" s="1">
        <v>46</v>
      </c>
      <c r="X329">
        <v>41</v>
      </c>
      <c r="Y329" s="1">
        <v>1886</v>
      </c>
      <c r="Z329" s="1">
        <v>194.25800000000004</v>
      </c>
      <c r="AA329">
        <f>DAY(TableauSource[[#This Row],[Date Cdme]])</f>
        <v>7</v>
      </c>
    </row>
    <row r="330" spans="1:27" x14ac:dyDescent="0.3">
      <c r="A330" s="3">
        <v>1121</v>
      </c>
      <c r="B330" s="12">
        <v>44341</v>
      </c>
      <c r="C330" s="3">
        <v>25</v>
      </c>
      <c r="D330" t="s">
        <v>109</v>
      </c>
      <c r="E330" t="s">
        <v>108</v>
      </c>
      <c r="F330" t="s">
        <v>71</v>
      </c>
      <c r="G330" t="s">
        <v>72</v>
      </c>
      <c r="H330">
        <v>99999</v>
      </c>
      <c r="I330" t="s">
        <v>191</v>
      </c>
      <c r="J330" t="s">
        <v>61</v>
      </c>
      <c r="K330" t="s">
        <v>134</v>
      </c>
      <c r="L330" s="6">
        <v>41786</v>
      </c>
      <c r="M330" t="s">
        <v>24</v>
      </c>
      <c r="N330" t="s">
        <v>107</v>
      </c>
      <c r="O330" t="s">
        <v>108</v>
      </c>
      <c r="P330" t="s">
        <v>71</v>
      </c>
      <c r="Q330" t="s">
        <v>72</v>
      </c>
      <c r="R330">
        <v>99999</v>
      </c>
      <c r="S330" t="s">
        <v>137</v>
      </c>
      <c r="T330" t="s">
        <v>154</v>
      </c>
      <c r="U330" t="s">
        <v>110</v>
      </c>
      <c r="V330" t="s">
        <v>41</v>
      </c>
      <c r="W330" s="1">
        <v>10</v>
      </c>
      <c r="X330">
        <v>66</v>
      </c>
      <c r="Y330" s="1">
        <v>660</v>
      </c>
      <c r="Z330" s="1">
        <v>68.64</v>
      </c>
      <c r="AA330">
        <f>DAY(TableauSource[[#This Row],[Date Cdme]])</f>
        <v>25</v>
      </c>
    </row>
    <row r="331" spans="1:27" x14ac:dyDescent="0.3">
      <c r="A331" s="3">
        <v>1154</v>
      </c>
      <c r="B331" s="12">
        <v>44372</v>
      </c>
      <c r="C331" s="3">
        <v>25</v>
      </c>
      <c r="D331" t="s">
        <v>109</v>
      </c>
      <c r="E331" t="s">
        <v>108</v>
      </c>
      <c r="F331" t="s">
        <v>71</v>
      </c>
      <c r="G331" t="s">
        <v>72</v>
      </c>
      <c r="H331">
        <v>99999</v>
      </c>
      <c r="I331" t="s">
        <v>191</v>
      </c>
      <c r="J331" t="s">
        <v>61</v>
      </c>
      <c r="K331" t="s">
        <v>134</v>
      </c>
      <c r="L331" s="6">
        <v>41817</v>
      </c>
      <c r="M331" t="s">
        <v>24</v>
      </c>
      <c r="N331" t="s">
        <v>107</v>
      </c>
      <c r="O331" t="s">
        <v>108</v>
      </c>
      <c r="P331" t="s">
        <v>71</v>
      </c>
      <c r="Q331" t="s">
        <v>72</v>
      </c>
      <c r="R331">
        <v>99999</v>
      </c>
      <c r="S331" t="s">
        <v>137</v>
      </c>
      <c r="T331" t="s">
        <v>154</v>
      </c>
      <c r="U331" t="s">
        <v>110</v>
      </c>
      <c r="V331" t="s">
        <v>41</v>
      </c>
      <c r="W331" s="1">
        <v>10</v>
      </c>
      <c r="X331">
        <v>49</v>
      </c>
      <c r="Y331" s="1">
        <v>490</v>
      </c>
      <c r="Z331" s="1">
        <v>47.04</v>
      </c>
      <c r="AA331">
        <f>DAY(TableauSource[[#This Row],[Date Cdme]])</f>
        <v>25</v>
      </c>
    </row>
    <row r="332" spans="1:27" x14ac:dyDescent="0.3">
      <c r="A332" s="3">
        <v>1181</v>
      </c>
      <c r="B332" s="12">
        <v>44372</v>
      </c>
      <c r="C332" s="3">
        <v>25</v>
      </c>
      <c r="D332" t="s">
        <v>109</v>
      </c>
      <c r="E332" t="s">
        <v>108</v>
      </c>
      <c r="F332" t="s">
        <v>71</v>
      </c>
      <c r="G332" t="s">
        <v>72</v>
      </c>
      <c r="H332">
        <v>99999</v>
      </c>
      <c r="I332" t="s">
        <v>191</v>
      </c>
      <c r="J332" t="s">
        <v>61</v>
      </c>
      <c r="K332" t="s">
        <v>134</v>
      </c>
      <c r="L332" s="6">
        <v>41817</v>
      </c>
      <c r="M332" t="s">
        <v>24</v>
      </c>
      <c r="N332" t="s">
        <v>107</v>
      </c>
      <c r="O332" t="s">
        <v>108</v>
      </c>
      <c r="P332" t="s">
        <v>71</v>
      </c>
      <c r="Q332" t="s">
        <v>72</v>
      </c>
      <c r="R332">
        <v>99999</v>
      </c>
      <c r="S332" t="s">
        <v>137</v>
      </c>
      <c r="T332" t="s">
        <v>154</v>
      </c>
      <c r="U332" t="s">
        <v>83</v>
      </c>
      <c r="V332" t="s">
        <v>84</v>
      </c>
      <c r="W332" s="1">
        <v>22</v>
      </c>
      <c r="X332">
        <v>93</v>
      </c>
      <c r="Y332" s="1">
        <v>2046</v>
      </c>
      <c r="Z332" s="1">
        <v>200.50800000000001</v>
      </c>
      <c r="AA332">
        <f>DAY(TableauSource[[#This Row],[Date Cdme]])</f>
        <v>25</v>
      </c>
    </row>
    <row r="333" spans="1:27" x14ac:dyDescent="0.3">
      <c r="A333" s="3">
        <v>1303</v>
      </c>
      <c r="B333" s="12">
        <v>44495</v>
      </c>
      <c r="C333" s="3">
        <v>26</v>
      </c>
      <c r="D333" t="s">
        <v>113</v>
      </c>
      <c r="E333" t="s">
        <v>112</v>
      </c>
      <c r="F333" t="s">
        <v>87</v>
      </c>
      <c r="G333" t="s">
        <v>88</v>
      </c>
      <c r="H333">
        <v>99999</v>
      </c>
      <c r="I333" t="s">
        <v>190</v>
      </c>
      <c r="J333" t="s">
        <v>125</v>
      </c>
      <c r="K333" t="s">
        <v>136</v>
      </c>
      <c r="L333" s="6">
        <v>41940</v>
      </c>
      <c r="M333" t="s">
        <v>39</v>
      </c>
      <c r="N333" t="s">
        <v>111</v>
      </c>
      <c r="O333" t="s">
        <v>112</v>
      </c>
      <c r="P333" t="s">
        <v>87</v>
      </c>
      <c r="Q333" t="s">
        <v>88</v>
      </c>
      <c r="R333">
        <v>99999</v>
      </c>
      <c r="S333" t="s">
        <v>137</v>
      </c>
      <c r="T333" t="s">
        <v>153</v>
      </c>
      <c r="U333" t="s">
        <v>114</v>
      </c>
      <c r="V333" t="s">
        <v>115</v>
      </c>
      <c r="W333" s="1">
        <v>21.35</v>
      </c>
      <c r="X333">
        <v>49</v>
      </c>
      <c r="Y333" s="1">
        <v>1046.1500000000001</v>
      </c>
      <c r="Z333" s="1">
        <v>102.5227</v>
      </c>
      <c r="AA333">
        <f>DAY(TableauSource[[#This Row],[Date Cdme]])</f>
        <v>26</v>
      </c>
    </row>
    <row r="334" spans="1:27" x14ac:dyDescent="0.3">
      <c r="A334" s="3">
        <v>1304</v>
      </c>
      <c r="B334" s="12">
        <v>44495</v>
      </c>
      <c r="C334" s="3">
        <v>26</v>
      </c>
      <c r="D334" t="s">
        <v>113</v>
      </c>
      <c r="E334" t="s">
        <v>112</v>
      </c>
      <c r="F334" t="s">
        <v>87</v>
      </c>
      <c r="G334" t="s">
        <v>88</v>
      </c>
      <c r="H334">
        <v>99999</v>
      </c>
      <c r="I334" t="s">
        <v>190</v>
      </c>
      <c r="J334" t="s">
        <v>125</v>
      </c>
      <c r="K334" t="s">
        <v>136</v>
      </c>
      <c r="L334" s="6">
        <v>41940</v>
      </c>
      <c r="M334" t="s">
        <v>39</v>
      </c>
      <c r="N334" t="s">
        <v>111</v>
      </c>
      <c r="O334" t="s">
        <v>112</v>
      </c>
      <c r="P334" t="s">
        <v>87</v>
      </c>
      <c r="Q334" t="s">
        <v>88</v>
      </c>
      <c r="R334">
        <v>99999</v>
      </c>
      <c r="S334" t="s">
        <v>137</v>
      </c>
      <c r="T334" t="s">
        <v>153</v>
      </c>
      <c r="U334" t="s">
        <v>54</v>
      </c>
      <c r="V334" t="s">
        <v>55</v>
      </c>
      <c r="W334" s="1">
        <v>9.65</v>
      </c>
      <c r="X334">
        <v>71</v>
      </c>
      <c r="Y334" s="1">
        <v>685.15</v>
      </c>
      <c r="Z334" s="1">
        <v>65.7744</v>
      </c>
      <c r="AA334">
        <f>DAY(TableauSource[[#This Row],[Date Cdme]])</f>
        <v>26</v>
      </c>
    </row>
    <row r="335" spans="1:27" x14ac:dyDescent="0.3">
      <c r="A335" s="3">
        <v>1389</v>
      </c>
      <c r="B335" s="12">
        <v>44531</v>
      </c>
      <c r="C335" s="3">
        <v>1</v>
      </c>
      <c r="D335" t="s">
        <v>94</v>
      </c>
      <c r="E335" t="s">
        <v>91</v>
      </c>
      <c r="F335" t="s">
        <v>92</v>
      </c>
      <c r="G335" t="s">
        <v>93</v>
      </c>
      <c r="H335">
        <v>99999</v>
      </c>
      <c r="I335" t="s">
        <v>193</v>
      </c>
      <c r="J335" t="s">
        <v>80</v>
      </c>
      <c r="K335" t="s">
        <v>135</v>
      </c>
      <c r="L335" s="6"/>
      <c r="N335" t="s">
        <v>90</v>
      </c>
      <c r="O335" t="s">
        <v>91</v>
      </c>
      <c r="P335" t="s">
        <v>92</v>
      </c>
      <c r="Q335" t="s">
        <v>93</v>
      </c>
      <c r="R335">
        <v>99999</v>
      </c>
      <c r="S335" t="s">
        <v>137</v>
      </c>
      <c r="U335" t="s">
        <v>31</v>
      </c>
      <c r="V335" t="s">
        <v>15</v>
      </c>
      <c r="W335" s="1">
        <v>18</v>
      </c>
      <c r="X335">
        <v>99</v>
      </c>
      <c r="Y335" s="1">
        <v>1782</v>
      </c>
      <c r="Z335" s="1">
        <v>174.63600000000002</v>
      </c>
      <c r="AA335">
        <f>DAY(TableauSource[[#This Row],[Date Cdme]])</f>
        <v>1</v>
      </c>
    </row>
    <row r="336" spans="1:27" x14ac:dyDescent="0.3">
      <c r="A336" s="3">
        <v>1390</v>
      </c>
      <c r="B336" s="12">
        <v>44531</v>
      </c>
      <c r="C336" s="3">
        <v>1</v>
      </c>
      <c r="D336" t="s">
        <v>94</v>
      </c>
      <c r="E336" t="s">
        <v>91</v>
      </c>
      <c r="F336" t="s">
        <v>92</v>
      </c>
      <c r="G336" t="s">
        <v>93</v>
      </c>
      <c r="H336">
        <v>99999</v>
      </c>
      <c r="I336" t="s">
        <v>193</v>
      </c>
      <c r="J336" t="s">
        <v>80</v>
      </c>
      <c r="K336" t="s">
        <v>135</v>
      </c>
      <c r="L336" s="6"/>
      <c r="N336" t="s">
        <v>90</v>
      </c>
      <c r="O336" t="s">
        <v>91</v>
      </c>
      <c r="P336" t="s">
        <v>92</v>
      </c>
      <c r="Q336" t="s">
        <v>93</v>
      </c>
      <c r="R336">
        <v>99999</v>
      </c>
      <c r="S336" t="s">
        <v>137</v>
      </c>
      <c r="U336" t="s">
        <v>32</v>
      </c>
      <c r="V336" t="s">
        <v>15</v>
      </c>
      <c r="W336" s="1">
        <v>46</v>
      </c>
      <c r="X336">
        <v>89</v>
      </c>
      <c r="Y336" s="1">
        <v>4094</v>
      </c>
      <c r="Z336" s="1">
        <v>388.93</v>
      </c>
      <c r="AA336">
        <f>DAY(TableauSource[[#This Row],[Date Cdme]])</f>
        <v>1</v>
      </c>
    </row>
    <row r="337" spans="1:27" x14ac:dyDescent="0.3">
      <c r="A337" s="3">
        <v>1391</v>
      </c>
      <c r="B337" s="12">
        <v>44531</v>
      </c>
      <c r="C337" s="3">
        <v>1</v>
      </c>
      <c r="D337" t="s">
        <v>94</v>
      </c>
      <c r="E337" t="s">
        <v>91</v>
      </c>
      <c r="F337" t="s">
        <v>92</v>
      </c>
      <c r="G337" t="s">
        <v>93</v>
      </c>
      <c r="H337">
        <v>99999</v>
      </c>
      <c r="I337" t="s">
        <v>193</v>
      </c>
      <c r="J337" t="s">
        <v>80</v>
      </c>
      <c r="K337" t="s">
        <v>135</v>
      </c>
      <c r="L337" s="6"/>
      <c r="N337" t="s">
        <v>90</v>
      </c>
      <c r="O337" t="s">
        <v>91</v>
      </c>
      <c r="P337" t="s">
        <v>92</v>
      </c>
      <c r="Q337" t="s">
        <v>93</v>
      </c>
      <c r="R337">
        <v>99999</v>
      </c>
      <c r="S337" t="s">
        <v>137</v>
      </c>
      <c r="U337" t="s">
        <v>74</v>
      </c>
      <c r="V337" t="s">
        <v>15</v>
      </c>
      <c r="W337" s="1">
        <v>2.99</v>
      </c>
      <c r="X337">
        <v>64</v>
      </c>
      <c r="Y337" s="1">
        <v>191.36</v>
      </c>
      <c r="Z337" s="1">
        <v>19.518720000000002</v>
      </c>
      <c r="AA337">
        <f>DAY(TableauSource[[#This Row],[Date Cdme]])</f>
        <v>1</v>
      </c>
    </row>
    <row r="338" spans="1:27" x14ac:dyDescent="0.3">
      <c r="A338" s="3">
        <v>1305</v>
      </c>
      <c r="B338" s="12">
        <v>44495</v>
      </c>
      <c r="C338" s="3">
        <v>26</v>
      </c>
      <c r="D338" t="s">
        <v>113</v>
      </c>
      <c r="E338" t="s">
        <v>112</v>
      </c>
      <c r="F338" t="s">
        <v>87</v>
      </c>
      <c r="G338" t="s">
        <v>88</v>
      </c>
      <c r="H338">
        <v>99999</v>
      </c>
      <c r="I338" t="s">
        <v>190</v>
      </c>
      <c r="J338" t="s">
        <v>125</v>
      </c>
      <c r="K338" t="s">
        <v>136</v>
      </c>
      <c r="L338" s="6">
        <v>41940</v>
      </c>
      <c r="M338" t="s">
        <v>39</v>
      </c>
      <c r="N338" t="s">
        <v>111</v>
      </c>
      <c r="O338" t="s">
        <v>112</v>
      </c>
      <c r="P338" t="s">
        <v>87</v>
      </c>
      <c r="Q338" t="s">
        <v>88</v>
      </c>
      <c r="R338">
        <v>99999</v>
      </c>
      <c r="S338" t="s">
        <v>137</v>
      </c>
      <c r="T338" t="s">
        <v>153</v>
      </c>
      <c r="U338" t="s">
        <v>95</v>
      </c>
      <c r="V338" t="s">
        <v>96</v>
      </c>
      <c r="W338" s="1">
        <v>18.399999999999999</v>
      </c>
      <c r="X338">
        <v>10</v>
      </c>
      <c r="Y338" s="1">
        <v>184</v>
      </c>
      <c r="Z338" s="1">
        <v>19.136000000000003</v>
      </c>
      <c r="AA338">
        <f>DAY(TableauSource[[#This Row],[Date Cdme]])</f>
        <v>26</v>
      </c>
    </row>
    <row r="339" spans="1:27" x14ac:dyDescent="0.3">
      <c r="A339" s="3">
        <v>1344</v>
      </c>
      <c r="B339" s="12">
        <v>44526</v>
      </c>
      <c r="C339" s="3">
        <v>26</v>
      </c>
      <c r="D339" t="s">
        <v>113</v>
      </c>
      <c r="E339" t="s">
        <v>112</v>
      </c>
      <c r="F339" t="s">
        <v>87</v>
      </c>
      <c r="G339" t="s">
        <v>88</v>
      </c>
      <c r="H339">
        <v>99999</v>
      </c>
      <c r="I339" t="s">
        <v>190</v>
      </c>
      <c r="J339" t="s">
        <v>125</v>
      </c>
      <c r="K339" t="s">
        <v>136</v>
      </c>
      <c r="L339" s="6">
        <v>41971</v>
      </c>
      <c r="M339" t="s">
        <v>39</v>
      </c>
      <c r="N339" t="s">
        <v>111</v>
      </c>
      <c r="O339" t="s">
        <v>112</v>
      </c>
      <c r="P339" t="s">
        <v>87</v>
      </c>
      <c r="Q339" t="s">
        <v>88</v>
      </c>
      <c r="R339">
        <v>99999</v>
      </c>
      <c r="S339" t="s">
        <v>137</v>
      </c>
      <c r="T339" t="s">
        <v>153</v>
      </c>
      <c r="U339" t="s">
        <v>114</v>
      </c>
      <c r="V339" t="s">
        <v>115</v>
      </c>
      <c r="W339" s="1">
        <v>21.35</v>
      </c>
      <c r="X339">
        <v>69</v>
      </c>
      <c r="Y339" s="1">
        <v>1473.15</v>
      </c>
      <c r="Z339" s="1">
        <v>153.20760000000004</v>
      </c>
      <c r="AA339">
        <f>DAY(TableauSource[[#This Row],[Date Cdme]])</f>
        <v>26</v>
      </c>
    </row>
    <row r="340" spans="1:27" x14ac:dyDescent="0.3">
      <c r="A340" s="3">
        <v>1394</v>
      </c>
      <c r="B340" s="12">
        <v>44539</v>
      </c>
      <c r="C340" s="3">
        <v>9</v>
      </c>
      <c r="D340" t="s">
        <v>101</v>
      </c>
      <c r="E340" t="s">
        <v>98</v>
      </c>
      <c r="F340" t="s">
        <v>99</v>
      </c>
      <c r="G340" t="s">
        <v>100</v>
      </c>
      <c r="H340">
        <v>99999</v>
      </c>
      <c r="I340" t="s">
        <v>196</v>
      </c>
      <c r="J340" t="s">
        <v>102</v>
      </c>
      <c r="K340" t="s">
        <v>133</v>
      </c>
      <c r="L340" s="6">
        <v>41984</v>
      </c>
      <c r="M340" t="s">
        <v>24</v>
      </c>
      <c r="N340" t="s">
        <v>97</v>
      </c>
      <c r="O340" t="s">
        <v>98</v>
      </c>
      <c r="P340" t="s">
        <v>99</v>
      </c>
      <c r="Q340" t="s">
        <v>100</v>
      </c>
      <c r="R340">
        <v>99999</v>
      </c>
      <c r="S340" t="s">
        <v>137</v>
      </c>
      <c r="T340" t="s">
        <v>152</v>
      </c>
      <c r="U340" t="s">
        <v>103</v>
      </c>
      <c r="V340" t="s">
        <v>104</v>
      </c>
      <c r="W340" s="1">
        <v>19.5</v>
      </c>
      <c r="X340">
        <v>20</v>
      </c>
      <c r="Y340" s="1">
        <v>390</v>
      </c>
      <c r="Z340" s="1">
        <v>40.950000000000003</v>
      </c>
      <c r="AA340">
        <f>DAY(TableauSource[[#This Row],[Date Cdme]])</f>
        <v>9</v>
      </c>
    </row>
    <row r="341" spans="1:27" x14ac:dyDescent="0.3">
      <c r="A341" s="3">
        <v>1395</v>
      </c>
      <c r="B341" s="12">
        <v>44539</v>
      </c>
      <c r="C341" s="3">
        <v>9</v>
      </c>
      <c r="D341" t="s">
        <v>101</v>
      </c>
      <c r="E341" t="s">
        <v>98</v>
      </c>
      <c r="F341" t="s">
        <v>99</v>
      </c>
      <c r="G341" t="s">
        <v>100</v>
      </c>
      <c r="H341">
        <v>99999</v>
      </c>
      <c r="I341" t="s">
        <v>196</v>
      </c>
      <c r="J341" t="s">
        <v>102</v>
      </c>
      <c r="K341" t="s">
        <v>133</v>
      </c>
      <c r="L341" s="6">
        <v>41984</v>
      </c>
      <c r="M341" t="s">
        <v>24</v>
      </c>
      <c r="N341" t="s">
        <v>97</v>
      </c>
      <c r="O341" t="s">
        <v>98</v>
      </c>
      <c r="P341" t="s">
        <v>99</v>
      </c>
      <c r="Q341" t="s">
        <v>100</v>
      </c>
      <c r="R341">
        <v>99999</v>
      </c>
      <c r="S341" t="s">
        <v>137</v>
      </c>
      <c r="T341" t="s">
        <v>152</v>
      </c>
      <c r="U341" t="s">
        <v>105</v>
      </c>
      <c r="V341" t="s">
        <v>106</v>
      </c>
      <c r="W341" s="1">
        <v>34.799999999999997</v>
      </c>
      <c r="X341">
        <v>69</v>
      </c>
      <c r="Y341" s="1">
        <v>2401.1999999999998</v>
      </c>
      <c r="Z341" s="1">
        <v>240.12</v>
      </c>
      <c r="AA341">
        <f>DAY(TableauSource[[#This Row],[Date Cdme]])</f>
        <v>9</v>
      </c>
    </row>
    <row r="342" spans="1:27" x14ac:dyDescent="0.3">
      <c r="A342" s="3">
        <v>1396</v>
      </c>
      <c r="B342" s="12">
        <v>44536</v>
      </c>
      <c r="C342" s="3">
        <v>6</v>
      </c>
      <c r="D342" t="s">
        <v>60</v>
      </c>
      <c r="E342" t="s">
        <v>57</v>
      </c>
      <c r="F342" t="s">
        <v>58</v>
      </c>
      <c r="G342" t="s">
        <v>59</v>
      </c>
      <c r="H342">
        <v>99999</v>
      </c>
      <c r="I342" t="s">
        <v>198</v>
      </c>
      <c r="J342" t="s">
        <v>38</v>
      </c>
      <c r="K342" t="s">
        <v>135</v>
      </c>
      <c r="L342" s="6">
        <v>41981</v>
      </c>
      <c r="M342" t="s">
        <v>13</v>
      </c>
      <c r="N342" t="s">
        <v>56</v>
      </c>
      <c r="O342" t="s">
        <v>57</v>
      </c>
      <c r="P342" t="s">
        <v>58</v>
      </c>
      <c r="Q342" t="s">
        <v>59</v>
      </c>
      <c r="R342">
        <v>99999</v>
      </c>
      <c r="S342" t="s">
        <v>137</v>
      </c>
      <c r="T342" t="s">
        <v>153</v>
      </c>
      <c r="U342" t="s">
        <v>14</v>
      </c>
      <c r="V342" t="s">
        <v>15</v>
      </c>
      <c r="W342" s="1">
        <v>14</v>
      </c>
      <c r="X342">
        <v>68</v>
      </c>
      <c r="Y342" s="1">
        <v>952</v>
      </c>
      <c r="Z342" s="1">
        <v>91.391999999999996</v>
      </c>
      <c r="AA342">
        <f>DAY(TableauSource[[#This Row],[Date Cdme]])</f>
        <v>6</v>
      </c>
    </row>
    <row r="343" spans="1:27" x14ac:dyDescent="0.3">
      <c r="A343" s="3">
        <v>1397</v>
      </c>
      <c r="B343" s="12">
        <v>44538</v>
      </c>
      <c r="C343" s="3">
        <v>8</v>
      </c>
      <c r="D343" t="s">
        <v>37</v>
      </c>
      <c r="E343" t="s">
        <v>34</v>
      </c>
      <c r="F343" t="s">
        <v>35</v>
      </c>
      <c r="G343" t="s">
        <v>36</v>
      </c>
      <c r="H343">
        <v>99999</v>
      </c>
      <c r="I343" t="s">
        <v>192</v>
      </c>
      <c r="J343" t="s">
        <v>80</v>
      </c>
      <c r="K343" t="s">
        <v>135</v>
      </c>
      <c r="L343" s="6">
        <v>41983</v>
      </c>
      <c r="M343" t="s">
        <v>13</v>
      </c>
      <c r="N343" t="s">
        <v>33</v>
      </c>
      <c r="O343" t="s">
        <v>34</v>
      </c>
      <c r="P343" t="s">
        <v>35</v>
      </c>
      <c r="Q343" t="s">
        <v>36</v>
      </c>
      <c r="R343">
        <v>99999</v>
      </c>
      <c r="S343" t="s">
        <v>137</v>
      </c>
      <c r="T343" t="s">
        <v>152</v>
      </c>
      <c r="U343" t="s">
        <v>62</v>
      </c>
      <c r="V343" t="s">
        <v>63</v>
      </c>
      <c r="W343" s="1">
        <v>40</v>
      </c>
      <c r="X343">
        <v>52</v>
      </c>
      <c r="Y343" s="1">
        <v>2080</v>
      </c>
      <c r="Z343" s="1">
        <v>203.84</v>
      </c>
      <c r="AA343">
        <f>DAY(TableauSource[[#This Row],[Date Cdme]])</f>
        <v>8</v>
      </c>
    </row>
    <row r="344" spans="1:27" x14ac:dyDescent="0.3">
      <c r="A344" s="3">
        <v>1398</v>
      </c>
      <c r="B344" s="12">
        <v>44538</v>
      </c>
      <c r="C344" s="3">
        <v>8</v>
      </c>
      <c r="D344" t="s">
        <v>37</v>
      </c>
      <c r="E344" t="s">
        <v>34</v>
      </c>
      <c r="F344" t="s">
        <v>35</v>
      </c>
      <c r="G344" t="s">
        <v>36</v>
      </c>
      <c r="H344">
        <v>99999</v>
      </c>
      <c r="I344" t="s">
        <v>192</v>
      </c>
      <c r="J344" t="s">
        <v>80</v>
      </c>
      <c r="K344" t="s">
        <v>135</v>
      </c>
      <c r="L344" s="6">
        <v>41983</v>
      </c>
      <c r="M344" t="s">
        <v>13</v>
      </c>
      <c r="N344" t="s">
        <v>33</v>
      </c>
      <c r="O344" t="s">
        <v>34</v>
      </c>
      <c r="P344" t="s">
        <v>35</v>
      </c>
      <c r="Q344" t="s">
        <v>36</v>
      </c>
      <c r="R344">
        <v>99999</v>
      </c>
      <c r="S344" t="s">
        <v>137</v>
      </c>
      <c r="T344" t="s">
        <v>152</v>
      </c>
      <c r="U344" t="s">
        <v>40</v>
      </c>
      <c r="V344" t="s">
        <v>41</v>
      </c>
      <c r="W344" s="1">
        <v>9.1999999999999993</v>
      </c>
      <c r="X344">
        <v>40</v>
      </c>
      <c r="Y344" s="1">
        <v>368</v>
      </c>
      <c r="Z344" s="1">
        <v>38.640000000000008</v>
      </c>
      <c r="AA344">
        <f>DAY(TableauSource[[#This Row],[Date Cdme]])</f>
        <v>8</v>
      </c>
    </row>
    <row r="345" spans="1:27" x14ac:dyDescent="0.3">
      <c r="A345" s="3">
        <v>1196</v>
      </c>
      <c r="B345" s="12">
        <v>44402</v>
      </c>
      <c r="C345" s="3">
        <v>25</v>
      </c>
      <c r="D345" t="s">
        <v>109</v>
      </c>
      <c r="E345" t="s">
        <v>108</v>
      </c>
      <c r="F345" t="s">
        <v>71</v>
      </c>
      <c r="G345" t="s">
        <v>72</v>
      </c>
      <c r="H345">
        <v>99999</v>
      </c>
      <c r="I345" t="s">
        <v>191</v>
      </c>
      <c r="J345" t="s">
        <v>61</v>
      </c>
      <c r="K345" t="s">
        <v>134</v>
      </c>
      <c r="L345" s="6">
        <v>41847</v>
      </c>
      <c r="M345" t="s">
        <v>24</v>
      </c>
      <c r="N345" t="s">
        <v>107</v>
      </c>
      <c r="O345" t="s">
        <v>108</v>
      </c>
      <c r="P345" t="s">
        <v>71</v>
      </c>
      <c r="Q345" t="s">
        <v>72</v>
      </c>
      <c r="R345">
        <v>99999</v>
      </c>
      <c r="S345" t="s">
        <v>137</v>
      </c>
      <c r="T345" t="s">
        <v>154</v>
      </c>
      <c r="U345" t="s">
        <v>110</v>
      </c>
      <c r="V345" t="s">
        <v>41</v>
      </c>
      <c r="W345" s="1">
        <v>10</v>
      </c>
      <c r="X345">
        <v>34</v>
      </c>
      <c r="Y345" s="1">
        <v>340</v>
      </c>
      <c r="Z345" s="1">
        <v>34.340000000000003</v>
      </c>
      <c r="AA345">
        <f>DAY(TableauSource[[#This Row],[Date Cdme]])</f>
        <v>25</v>
      </c>
    </row>
    <row r="346" spans="1:27" x14ac:dyDescent="0.3">
      <c r="A346" s="3">
        <v>1345</v>
      </c>
      <c r="B346" s="12">
        <v>44526</v>
      </c>
      <c r="C346" s="3">
        <v>26</v>
      </c>
      <c r="D346" t="s">
        <v>113</v>
      </c>
      <c r="E346" t="s">
        <v>112</v>
      </c>
      <c r="F346" t="s">
        <v>87</v>
      </c>
      <c r="G346" t="s">
        <v>88</v>
      </c>
      <c r="H346">
        <v>99999</v>
      </c>
      <c r="I346" t="s">
        <v>190</v>
      </c>
      <c r="J346" t="s">
        <v>125</v>
      </c>
      <c r="K346" t="s">
        <v>136</v>
      </c>
      <c r="L346" s="6">
        <v>41971</v>
      </c>
      <c r="M346" t="s">
        <v>39</v>
      </c>
      <c r="N346" t="s">
        <v>111</v>
      </c>
      <c r="O346" t="s">
        <v>112</v>
      </c>
      <c r="P346" t="s">
        <v>87</v>
      </c>
      <c r="Q346" t="s">
        <v>88</v>
      </c>
      <c r="R346">
        <v>99999</v>
      </c>
      <c r="S346" t="s">
        <v>137</v>
      </c>
      <c r="T346" t="s">
        <v>153</v>
      </c>
      <c r="U346" t="s">
        <v>54</v>
      </c>
      <c r="V346" t="s">
        <v>55</v>
      </c>
      <c r="W346" s="1">
        <v>9.65</v>
      </c>
      <c r="X346">
        <v>37</v>
      </c>
      <c r="Y346" s="1">
        <v>357.05</v>
      </c>
      <c r="Z346" s="1">
        <v>33.919750000000001</v>
      </c>
      <c r="AA346">
        <f>DAY(TableauSource[[#This Row],[Date Cdme]])</f>
        <v>26</v>
      </c>
    </row>
    <row r="347" spans="1:27" x14ac:dyDescent="0.3">
      <c r="A347" s="3">
        <v>1346</v>
      </c>
      <c r="B347" s="12">
        <v>44526</v>
      </c>
      <c r="C347" s="3">
        <v>26</v>
      </c>
      <c r="D347" t="s">
        <v>113</v>
      </c>
      <c r="E347" t="s">
        <v>112</v>
      </c>
      <c r="F347" t="s">
        <v>87</v>
      </c>
      <c r="G347" t="s">
        <v>88</v>
      </c>
      <c r="H347">
        <v>99999</v>
      </c>
      <c r="I347" t="s">
        <v>190</v>
      </c>
      <c r="J347" t="s">
        <v>125</v>
      </c>
      <c r="K347" t="s">
        <v>136</v>
      </c>
      <c r="L347" s="6">
        <v>41971</v>
      </c>
      <c r="M347" t="s">
        <v>39</v>
      </c>
      <c r="N347" t="s">
        <v>111</v>
      </c>
      <c r="O347" t="s">
        <v>112</v>
      </c>
      <c r="P347" t="s">
        <v>87</v>
      </c>
      <c r="Q347" t="s">
        <v>88</v>
      </c>
      <c r="R347">
        <v>99999</v>
      </c>
      <c r="S347" t="s">
        <v>137</v>
      </c>
      <c r="T347" t="s">
        <v>153</v>
      </c>
      <c r="U347" t="s">
        <v>95</v>
      </c>
      <c r="V347" t="s">
        <v>96</v>
      </c>
      <c r="W347" s="1">
        <v>18.399999999999999</v>
      </c>
      <c r="X347">
        <v>64</v>
      </c>
      <c r="Y347" s="1">
        <v>1177.5999999999999</v>
      </c>
      <c r="Z347" s="1">
        <v>118.93759999999999</v>
      </c>
      <c r="AA347">
        <f>DAY(TableauSource[[#This Row],[Date Cdme]])</f>
        <v>26</v>
      </c>
    </row>
    <row r="348" spans="1:27" x14ac:dyDescent="0.3">
      <c r="A348" s="3">
        <v>1400</v>
      </c>
      <c r="B348" s="12">
        <v>44556</v>
      </c>
      <c r="C348" s="3">
        <v>26</v>
      </c>
      <c r="D348" t="s">
        <v>113</v>
      </c>
      <c r="E348" t="s">
        <v>112</v>
      </c>
      <c r="F348" t="s">
        <v>87</v>
      </c>
      <c r="G348" t="s">
        <v>88</v>
      </c>
      <c r="H348">
        <v>99999</v>
      </c>
      <c r="I348" t="s">
        <v>190</v>
      </c>
      <c r="J348" t="s">
        <v>125</v>
      </c>
      <c r="K348" t="s">
        <v>136</v>
      </c>
      <c r="L348" s="6">
        <v>42001</v>
      </c>
      <c r="M348" t="s">
        <v>39</v>
      </c>
      <c r="N348" t="s">
        <v>111</v>
      </c>
      <c r="O348" t="s">
        <v>112</v>
      </c>
      <c r="P348" t="s">
        <v>87</v>
      </c>
      <c r="Q348" t="s">
        <v>88</v>
      </c>
      <c r="R348">
        <v>99999</v>
      </c>
      <c r="S348" t="s">
        <v>137</v>
      </c>
      <c r="T348" t="s">
        <v>153</v>
      </c>
      <c r="U348" t="s">
        <v>114</v>
      </c>
      <c r="V348" t="s">
        <v>115</v>
      </c>
      <c r="W348" s="1">
        <v>21.35</v>
      </c>
      <c r="X348">
        <v>88</v>
      </c>
      <c r="Y348" s="1">
        <v>1878.8000000000002</v>
      </c>
      <c r="Z348" s="1">
        <v>184.12240000000003</v>
      </c>
      <c r="AA348">
        <f>DAY(TableauSource[[#This Row],[Date Cdme]])</f>
        <v>26</v>
      </c>
    </row>
    <row r="349" spans="1:27" x14ac:dyDescent="0.3">
      <c r="A349" s="3">
        <v>1403</v>
      </c>
      <c r="B349" s="12">
        <v>44559</v>
      </c>
      <c r="C349" s="3">
        <v>29</v>
      </c>
      <c r="D349" t="s">
        <v>46</v>
      </c>
      <c r="E349" t="s">
        <v>43</v>
      </c>
      <c r="F349" t="s">
        <v>44</v>
      </c>
      <c r="G349" t="s">
        <v>45</v>
      </c>
      <c r="H349">
        <v>99999</v>
      </c>
      <c r="I349" t="s">
        <v>189</v>
      </c>
      <c r="J349" t="s">
        <v>23</v>
      </c>
      <c r="K349" t="s">
        <v>133</v>
      </c>
      <c r="L349" s="6">
        <v>42004</v>
      </c>
      <c r="M349" t="s">
        <v>13</v>
      </c>
      <c r="N349" t="s">
        <v>42</v>
      </c>
      <c r="O349" t="s">
        <v>43</v>
      </c>
      <c r="P349" t="s">
        <v>44</v>
      </c>
      <c r="Q349" t="s">
        <v>45</v>
      </c>
      <c r="R349">
        <v>99999</v>
      </c>
      <c r="S349" t="s">
        <v>137</v>
      </c>
      <c r="T349" t="s">
        <v>152</v>
      </c>
      <c r="U349" t="s">
        <v>14</v>
      </c>
      <c r="V349" t="s">
        <v>15</v>
      </c>
      <c r="W349" s="1">
        <v>14</v>
      </c>
      <c r="X349">
        <v>96</v>
      </c>
      <c r="Y349" s="1">
        <v>1344</v>
      </c>
      <c r="Z349" s="1">
        <v>141.12</v>
      </c>
      <c r="AA349">
        <f>DAY(TableauSource[[#This Row],[Date Cdme]])</f>
        <v>29</v>
      </c>
    </row>
    <row r="350" spans="1:27" x14ac:dyDescent="0.3">
      <c r="A350" s="3">
        <v>1404</v>
      </c>
      <c r="B350" s="12">
        <v>44536</v>
      </c>
      <c r="C350" s="3">
        <v>6</v>
      </c>
      <c r="D350" t="s">
        <v>60</v>
      </c>
      <c r="E350" t="s">
        <v>57</v>
      </c>
      <c r="F350" t="s">
        <v>58</v>
      </c>
      <c r="G350" t="s">
        <v>59</v>
      </c>
      <c r="H350">
        <v>99999</v>
      </c>
      <c r="I350" t="s">
        <v>198</v>
      </c>
      <c r="J350" t="s">
        <v>38</v>
      </c>
      <c r="K350" t="s">
        <v>135</v>
      </c>
      <c r="L350" s="6">
        <v>41981</v>
      </c>
      <c r="M350" t="s">
        <v>39</v>
      </c>
      <c r="N350" t="s">
        <v>56</v>
      </c>
      <c r="O350" t="s">
        <v>57</v>
      </c>
      <c r="P350" t="s">
        <v>58</v>
      </c>
      <c r="Q350" t="s">
        <v>59</v>
      </c>
      <c r="R350">
        <v>99999</v>
      </c>
      <c r="S350" t="s">
        <v>137</v>
      </c>
      <c r="T350" t="s">
        <v>152</v>
      </c>
      <c r="U350" t="s">
        <v>47</v>
      </c>
      <c r="V350" t="s">
        <v>48</v>
      </c>
      <c r="W350" s="1">
        <v>12.75</v>
      </c>
      <c r="X350">
        <v>12</v>
      </c>
      <c r="Y350" s="1">
        <v>153</v>
      </c>
      <c r="Z350" s="1">
        <v>16.065000000000001</v>
      </c>
      <c r="AA350">
        <f>DAY(TableauSource[[#This Row],[Date Cdme]])</f>
        <v>6</v>
      </c>
    </row>
    <row r="351" spans="1:27" x14ac:dyDescent="0.3">
      <c r="A351" s="3">
        <v>1241</v>
      </c>
      <c r="B351" s="12">
        <v>44433</v>
      </c>
      <c r="C351" s="3">
        <v>25</v>
      </c>
      <c r="D351" t="s">
        <v>109</v>
      </c>
      <c r="E351" t="s">
        <v>108</v>
      </c>
      <c r="F351" t="s">
        <v>71</v>
      </c>
      <c r="G351" t="s">
        <v>72</v>
      </c>
      <c r="H351">
        <v>99999</v>
      </c>
      <c r="I351" t="s">
        <v>191</v>
      </c>
      <c r="J351" t="s">
        <v>61</v>
      </c>
      <c r="K351" t="s">
        <v>134</v>
      </c>
      <c r="L351" s="6">
        <v>41878</v>
      </c>
      <c r="M351" t="s">
        <v>24</v>
      </c>
      <c r="N351" t="s">
        <v>107</v>
      </c>
      <c r="O351" t="s">
        <v>108</v>
      </c>
      <c r="P351" t="s">
        <v>71</v>
      </c>
      <c r="Q351" t="s">
        <v>72</v>
      </c>
      <c r="R351">
        <v>99999</v>
      </c>
      <c r="S351" t="s">
        <v>137</v>
      </c>
      <c r="T351" t="s">
        <v>154</v>
      </c>
      <c r="U351" t="s">
        <v>110</v>
      </c>
      <c r="V351" t="s">
        <v>41</v>
      </c>
      <c r="W351" s="1">
        <v>10</v>
      </c>
      <c r="X351">
        <v>55</v>
      </c>
      <c r="Y351" s="1">
        <v>550</v>
      </c>
      <c r="Z351" s="1">
        <v>52.25</v>
      </c>
      <c r="AA351">
        <f>DAY(TableauSource[[#This Row],[Date Cdme]])</f>
        <v>25</v>
      </c>
    </row>
    <row r="352" spans="1:27" x14ac:dyDescent="0.3">
      <c r="A352" s="3">
        <v>1263</v>
      </c>
      <c r="B352" s="12">
        <v>44464</v>
      </c>
      <c r="C352" s="3">
        <v>25</v>
      </c>
      <c r="D352" t="s">
        <v>109</v>
      </c>
      <c r="E352" t="s">
        <v>108</v>
      </c>
      <c r="F352" t="s">
        <v>71</v>
      </c>
      <c r="G352" t="s">
        <v>72</v>
      </c>
      <c r="H352">
        <v>99999</v>
      </c>
      <c r="I352" t="s">
        <v>191</v>
      </c>
      <c r="J352" t="s">
        <v>61</v>
      </c>
      <c r="K352" t="s">
        <v>134</v>
      </c>
      <c r="L352" s="6">
        <v>41909</v>
      </c>
      <c r="M352" t="s">
        <v>24</v>
      </c>
      <c r="N352" t="s">
        <v>107</v>
      </c>
      <c r="O352" t="s">
        <v>108</v>
      </c>
      <c r="P352" t="s">
        <v>71</v>
      </c>
      <c r="Q352" t="s">
        <v>72</v>
      </c>
      <c r="R352">
        <v>99999</v>
      </c>
      <c r="S352" t="s">
        <v>137</v>
      </c>
      <c r="T352" t="s">
        <v>154</v>
      </c>
      <c r="U352" t="s">
        <v>110</v>
      </c>
      <c r="V352" t="s">
        <v>41</v>
      </c>
      <c r="W352" s="1">
        <v>10</v>
      </c>
      <c r="X352">
        <v>94</v>
      </c>
      <c r="Y352" s="1">
        <v>940</v>
      </c>
      <c r="Z352" s="1">
        <v>97.76</v>
      </c>
      <c r="AA352">
        <f>DAY(TableauSource[[#This Row],[Date Cdme]])</f>
        <v>25</v>
      </c>
    </row>
    <row r="353" spans="1:27" x14ac:dyDescent="0.3">
      <c r="A353" s="3">
        <v>1409</v>
      </c>
      <c r="B353" s="12">
        <v>44538</v>
      </c>
      <c r="C353" s="3">
        <v>8</v>
      </c>
      <c r="D353" t="s">
        <v>37</v>
      </c>
      <c r="E353" t="s">
        <v>34</v>
      </c>
      <c r="F353" t="s">
        <v>35</v>
      </c>
      <c r="G353" t="s">
        <v>36</v>
      </c>
      <c r="H353">
        <v>99999</v>
      </c>
      <c r="I353" t="s">
        <v>192</v>
      </c>
      <c r="J353" t="s">
        <v>80</v>
      </c>
      <c r="K353" t="s">
        <v>135</v>
      </c>
      <c r="L353" s="6">
        <v>41983</v>
      </c>
      <c r="M353" t="s">
        <v>39</v>
      </c>
      <c r="N353" t="s">
        <v>33</v>
      </c>
      <c r="O353" t="s">
        <v>34</v>
      </c>
      <c r="P353" t="s">
        <v>35</v>
      </c>
      <c r="Q353" t="s">
        <v>36</v>
      </c>
      <c r="R353">
        <v>99999</v>
      </c>
      <c r="S353" t="s">
        <v>137</v>
      </c>
      <c r="T353" t="s">
        <v>153</v>
      </c>
      <c r="U353" t="s">
        <v>105</v>
      </c>
      <c r="V353" t="s">
        <v>106</v>
      </c>
      <c r="W353" s="1">
        <v>34.799999999999997</v>
      </c>
      <c r="X353">
        <v>100</v>
      </c>
      <c r="Y353" s="1">
        <v>3479.9999999999995</v>
      </c>
      <c r="Z353" s="1">
        <v>344.52</v>
      </c>
      <c r="AA353">
        <f>DAY(TableauSource[[#This Row],[Date Cdme]])</f>
        <v>8</v>
      </c>
    </row>
    <row r="354" spans="1:27" x14ac:dyDescent="0.3">
      <c r="A354" s="3">
        <v>1412</v>
      </c>
      <c r="B354" s="12">
        <v>44533</v>
      </c>
      <c r="C354" s="3">
        <v>3</v>
      </c>
      <c r="D354" t="s">
        <v>53</v>
      </c>
      <c r="E354" t="s">
        <v>50</v>
      </c>
      <c r="F354" t="s">
        <v>51</v>
      </c>
      <c r="G354" t="s">
        <v>52</v>
      </c>
      <c r="H354">
        <v>99999</v>
      </c>
      <c r="I354" t="s">
        <v>194</v>
      </c>
      <c r="J354" t="s">
        <v>30</v>
      </c>
      <c r="K354" t="s">
        <v>133</v>
      </c>
      <c r="L354" s="6">
        <v>41978</v>
      </c>
      <c r="M354" t="s">
        <v>13</v>
      </c>
      <c r="N354" t="s">
        <v>49</v>
      </c>
      <c r="O354" t="s">
        <v>50</v>
      </c>
      <c r="P354" t="s">
        <v>51</v>
      </c>
      <c r="Q354" t="s">
        <v>52</v>
      </c>
      <c r="R354">
        <v>99999</v>
      </c>
      <c r="S354" t="s">
        <v>137</v>
      </c>
      <c r="T354" t="s">
        <v>154</v>
      </c>
      <c r="U354" t="s">
        <v>120</v>
      </c>
      <c r="V354" t="s">
        <v>84</v>
      </c>
      <c r="W354" s="1">
        <v>10</v>
      </c>
      <c r="X354">
        <v>89</v>
      </c>
      <c r="Y354" s="1">
        <v>890</v>
      </c>
      <c r="Z354" s="1">
        <v>87.22</v>
      </c>
      <c r="AA354">
        <f>DAY(TableauSource[[#This Row],[Date Cdme]])</f>
        <v>3</v>
      </c>
    </row>
    <row r="355" spans="1:27" x14ac:dyDescent="0.3">
      <c r="A355" s="3">
        <v>1413</v>
      </c>
      <c r="B355" s="12">
        <v>44533</v>
      </c>
      <c r="C355" s="3">
        <v>3</v>
      </c>
      <c r="D355" t="s">
        <v>53</v>
      </c>
      <c r="E355" t="s">
        <v>50</v>
      </c>
      <c r="F355" t="s">
        <v>51</v>
      </c>
      <c r="G355" t="s">
        <v>52</v>
      </c>
      <c r="H355">
        <v>99999</v>
      </c>
      <c r="I355" t="s">
        <v>194</v>
      </c>
      <c r="J355" t="s">
        <v>30</v>
      </c>
      <c r="K355" t="s">
        <v>133</v>
      </c>
      <c r="L355" s="6">
        <v>41978</v>
      </c>
      <c r="M355" t="s">
        <v>13</v>
      </c>
      <c r="N355" t="s">
        <v>49</v>
      </c>
      <c r="O355" t="s">
        <v>50</v>
      </c>
      <c r="P355" t="s">
        <v>51</v>
      </c>
      <c r="Q355" t="s">
        <v>52</v>
      </c>
      <c r="R355">
        <v>99999</v>
      </c>
      <c r="S355" t="s">
        <v>137</v>
      </c>
      <c r="T355" t="s">
        <v>154</v>
      </c>
      <c r="U355" t="s">
        <v>62</v>
      </c>
      <c r="V355" t="s">
        <v>63</v>
      </c>
      <c r="W355" s="1">
        <v>40</v>
      </c>
      <c r="X355">
        <v>12</v>
      </c>
      <c r="Y355" s="1">
        <v>480</v>
      </c>
      <c r="Z355" s="1">
        <v>46.56</v>
      </c>
      <c r="AA355">
        <f>DAY(TableauSource[[#This Row],[Date Cdme]])</f>
        <v>3</v>
      </c>
    </row>
    <row r="356" spans="1:27" x14ac:dyDescent="0.3">
      <c r="A356" s="3">
        <v>1302</v>
      </c>
      <c r="B356" s="12">
        <v>44494</v>
      </c>
      <c r="C356" s="3">
        <v>25</v>
      </c>
      <c r="D356" t="s">
        <v>109</v>
      </c>
      <c r="E356" t="s">
        <v>108</v>
      </c>
      <c r="F356" t="s">
        <v>71</v>
      </c>
      <c r="G356" t="s">
        <v>72</v>
      </c>
      <c r="H356">
        <v>99999</v>
      </c>
      <c r="I356" t="s">
        <v>191</v>
      </c>
      <c r="J356" t="s">
        <v>61</v>
      </c>
      <c r="K356" t="s">
        <v>134</v>
      </c>
      <c r="L356" s="6">
        <v>41939</v>
      </c>
      <c r="M356" t="s">
        <v>24</v>
      </c>
      <c r="N356" t="s">
        <v>107</v>
      </c>
      <c r="O356" t="s">
        <v>108</v>
      </c>
      <c r="P356" t="s">
        <v>71</v>
      </c>
      <c r="Q356" t="s">
        <v>72</v>
      </c>
      <c r="R356">
        <v>99999</v>
      </c>
      <c r="S356" t="s">
        <v>137</v>
      </c>
      <c r="T356" t="s">
        <v>154</v>
      </c>
      <c r="U356" t="s">
        <v>110</v>
      </c>
      <c r="V356" t="s">
        <v>41</v>
      </c>
      <c r="W356" s="1">
        <v>10</v>
      </c>
      <c r="X356">
        <v>90</v>
      </c>
      <c r="Y356" s="1">
        <v>900</v>
      </c>
      <c r="Z356" s="1">
        <v>87.3</v>
      </c>
      <c r="AA356">
        <f>DAY(TableauSource[[#This Row],[Date Cdme]])</f>
        <v>25</v>
      </c>
    </row>
    <row r="357" spans="1:27" x14ac:dyDescent="0.3">
      <c r="A357" s="3">
        <v>1343</v>
      </c>
      <c r="B357" s="12">
        <v>44525</v>
      </c>
      <c r="C357" s="3">
        <v>25</v>
      </c>
      <c r="D357" t="s">
        <v>109</v>
      </c>
      <c r="E357" t="s">
        <v>108</v>
      </c>
      <c r="F357" t="s">
        <v>71</v>
      </c>
      <c r="G357" t="s">
        <v>72</v>
      </c>
      <c r="H357">
        <v>99999</v>
      </c>
      <c r="I357" t="s">
        <v>191</v>
      </c>
      <c r="J357" t="s">
        <v>61</v>
      </c>
      <c r="K357" t="s">
        <v>134</v>
      </c>
      <c r="L357" s="6">
        <v>41970</v>
      </c>
      <c r="M357" t="s">
        <v>24</v>
      </c>
      <c r="N357" t="s">
        <v>107</v>
      </c>
      <c r="O357" t="s">
        <v>108</v>
      </c>
      <c r="P357" t="s">
        <v>71</v>
      </c>
      <c r="Q357" t="s">
        <v>72</v>
      </c>
      <c r="R357">
        <v>99999</v>
      </c>
      <c r="S357" t="s">
        <v>137</v>
      </c>
      <c r="T357" t="s">
        <v>154</v>
      </c>
      <c r="U357" t="s">
        <v>110</v>
      </c>
      <c r="V357" t="s">
        <v>41</v>
      </c>
      <c r="W357" s="1">
        <v>10</v>
      </c>
      <c r="X357">
        <v>99</v>
      </c>
      <c r="Y357" s="1">
        <v>990</v>
      </c>
      <c r="Z357" s="1">
        <v>102.96000000000001</v>
      </c>
      <c r="AA357">
        <f>DAY(TableauSource[[#This Row],[Date Cdme]])</f>
        <v>25</v>
      </c>
    </row>
    <row r="358" spans="1:27" x14ac:dyDescent="0.3">
      <c r="A358" s="3">
        <v>1401</v>
      </c>
      <c r="B358" s="12">
        <v>44556</v>
      </c>
      <c r="C358" s="3">
        <v>26</v>
      </c>
      <c r="D358" t="s">
        <v>113</v>
      </c>
      <c r="E358" t="s">
        <v>112</v>
      </c>
      <c r="F358" t="s">
        <v>87</v>
      </c>
      <c r="G358" t="s">
        <v>88</v>
      </c>
      <c r="H358">
        <v>99999</v>
      </c>
      <c r="I358" t="s">
        <v>190</v>
      </c>
      <c r="J358" t="s">
        <v>125</v>
      </c>
      <c r="K358" t="s">
        <v>136</v>
      </c>
      <c r="L358" s="6">
        <v>42001</v>
      </c>
      <c r="M358" t="s">
        <v>39</v>
      </c>
      <c r="N358" t="s">
        <v>111</v>
      </c>
      <c r="O358" t="s">
        <v>112</v>
      </c>
      <c r="P358" t="s">
        <v>87</v>
      </c>
      <c r="Q358" t="s">
        <v>88</v>
      </c>
      <c r="R358">
        <v>99999</v>
      </c>
      <c r="S358" t="s">
        <v>137</v>
      </c>
      <c r="T358" t="s">
        <v>153</v>
      </c>
      <c r="U358" t="s">
        <v>54</v>
      </c>
      <c r="V358" t="s">
        <v>55</v>
      </c>
      <c r="W358" s="1">
        <v>9.65</v>
      </c>
      <c r="X358">
        <v>46</v>
      </c>
      <c r="Y358" s="1">
        <v>443.90000000000003</v>
      </c>
      <c r="Z358" s="1">
        <v>42.614400000000003</v>
      </c>
      <c r="AA358">
        <f>DAY(TableauSource[[#This Row],[Date Cdme]])</f>
        <v>26</v>
      </c>
    </row>
    <row r="359" spans="1:27" x14ac:dyDescent="0.3">
      <c r="A359" s="3">
        <v>1421</v>
      </c>
      <c r="B359" s="12">
        <v>44531</v>
      </c>
      <c r="C359" s="3">
        <v>1</v>
      </c>
      <c r="D359" t="s">
        <v>94</v>
      </c>
      <c r="E359" t="s">
        <v>91</v>
      </c>
      <c r="F359" t="s">
        <v>92</v>
      </c>
      <c r="G359" t="s">
        <v>93</v>
      </c>
      <c r="H359">
        <v>99999</v>
      </c>
      <c r="I359" t="s">
        <v>193</v>
      </c>
      <c r="J359" t="s">
        <v>80</v>
      </c>
      <c r="K359" t="s">
        <v>135</v>
      </c>
      <c r="L359" s="6"/>
      <c r="M359" t="s">
        <v>39</v>
      </c>
      <c r="N359" t="s">
        <v>90</v>
      </c>
      <c r="O359" t="s">
        <v>91</v>
      </c>
      <c r="P359" t="s">
        <v>92</v>
      </c>
      <c r="Q359" t="s">
        <v>93</v>
      </c>
      <c r="R359">
        <v>99999</v>
      </c>
      <c r="S359" t="s">
        <v>137</v>
      </c>
      <c r="U359" t="s">
        <v>95</v>
      </c>
      <c r="V359" t="s">
        <v>96</v>
      </c>
      <c r="W359" s="1">
        <v>18.399999999999999</v>
      </c>
      <c r="X359">
        <v>45</v>
      </c>
      <c r="Y359" s="1">
        <v>827.99999999999989</v>
      </c>
      <c r="Z359" s="1">
        <v>81.143999999999991</v>
      </c>
      <c r="AA359">
        <f>DAY(TableauSource[[#This Row],[Date Cdme]])</f>
        <v>1</v>
      </c>
    </row>
    <row r="360" spans="1:27" x14ac:dyDescent="0.3">
      <c r="A360" s="3">
        <v>1402</v>
      </c>
      <c r="B360" s="12">
        <v>44556</v>
      </c>
      <c r="C360" s="3">
        <v>26</v>
      </c>
      <c r="D360" t="s">
        <v>113</v>
      </c>
      <c r="E360" t="s">
        <v>112</v>
      </c>
      <c r="F360" t="s">
        <v>87</v>
      </c>
      <c r="G360" t="s">
        <v>88</v>
      </c>
      <c r="H360">
        <v>99999</v>
      </c>
      <c r="I360" t="s">
        <v>190</v>
      </c>
      <c r="J360" t="s">
        <v>125</v>
      </c>
      <c r="K360" t="s">
        <v>136</v>
      </c>
      <c r="L360" s="6">
        <v>42001</v>
      </c>
      <c r="M360" t="s">
        <v>39</v>
      </c>
      <c r="N360" t="s">
        <v>111</v>
      </c>
      <c r="O360" t="s">
        <v>112</v>
      </c>
      <c r="P360" t="s">
        <v>87</v>
      </c>
      <c r="Q360" t="s">
        <v>88</v>
      </c>
      <c r="R360">
        <v>99999</v>
      </c>
      <c r="S360" t="s">
        <v>137</v>
      </c>
      <c r="T360" t="s">
        <v>153</v>
      </c>
      <c r="U360" t="s">
        <v>95</v>
      </c>
      <c r="V360" t="s">
        <v>96</v>
      </c>
      <c r="W360" s="1">
        <v>18.399999999999999</v>
      </c>
      <c r="X360">
        <v>93</v>
      </c>
      <c r="Y360" s="1">
        <v>1711.1999999999998</v>
      </c>
      <c r="Z360" s="1">
        <v>167.69759999999999</v>
      </c>
      <c r="AA360">
        <f>DAY(TableauSource[[#This Row],[Date Cdme]])</f>
        <v>26</v>
      </c>
    </row>
    <row r="361" spans="1:27" x14ac:dyDescent="0.3">
      <c r="A361" s="3">
        <v>1423</v>
      </c>
      <c r="B361" s="12">
        <v>44539</v>
      </c>
      <c r="C361" s="3">
        <v>9</v>
      </c>
      <c r="D361" t="s">
        <v>101</v>
      </c>
      <c r="E361" t="s">
        <v>98</v>
      </c>
      <c r="F361" t="s">
        <v>99</v>
      </c>
      <c r="G361" t="s">
        <v>100</v>
      </c>
      <c r="H361">
        <v>99999</v>
      </c>
      <c r="I361" t="s">
        <v>196</v>
      </c>
      <c r="J361" t="s">
        <v>102</v>
      </c>
      <c r="K361" t="s">
        <v>133</v>
      </c>
      <c r="L361" s="6">
        <v>41984</v>
      </c>
      <c r="M361" t="s">
        <v>24</v>
      </c>
      <c r="N361" t="s">
        <v>97</v>
      </c>
      <c r="O361" t="s">
        <v>98</v>
      </c>
      <c r="P361" t="s">
        <v>99</v>
      </c>
      <c r="Q361" t="s">
        <v>100</v>
      </c>
      <c r="R361">
        <v>99999</v>
      </c>
      <c r="S361" t="s">
        <v>137</v>
      </c>
      <c r="T361" t="s">
        <v>152</v>
      </c>
      <c r="U361" t="s">
        <v>54</v>
      </c>
      <c r="V361" t="s">
        <v>55</v>
      </c>
      <c r="W361" s="1">
        <v>9.65</v>
      </c>
      <c r="X361">
        <v>18</v>
      </c>
      <c r="Y361" s="1">
        <v>173.70000000000002</v>
      </c>
      <c r="Z361" s="1">
        <v>16.5015</v>
      </c>
      <c r="AA361">
        <f>DAY(TableauSource[[#This Row],[Date Cdme]])</f>
        <v>9</v>
      </c>
    </row>
    <row r="362" spans="1:27" x14ac:dyDescent="0.3">
      <c r="A362" s="3">
        <v>1424</v>
      </c>
      <c r="B362" s="12">
        <v>44536</v>
      </c>
      <c r="C362" s="3">
        <v>6</v>
      </c>
      <c r="D362" t="s">
        <v>60</v>
      </c>
      <c r="E362" t="s">
        <v>57</v>
      </c>
      <c r="F362" t="s">
        <v>58</v>
      </c>
      <c r="G362" t="s">
        <v>59</v>
      </c>
      <c r="H362">
        <v>99999</v>
      </c>
      <c r="I362" t="s">
        <v>198</v>
      </c>
      <c r="J362" t="s">
        <v>38</v>
      </c>
      <c r="K362" t="s">
        <v>135</v>
      </c>
      <c r="L362" s="6">
        <v>41981</v>
      </c>
      <c r="M362" t="s">
        <v>13</v>
      </c>
      <c r="N362" t="s">
        <v>56</v>
      </c>
      <c r="O362" t="s">
        <v>57</v>
      </c>
      <c r="P362" t="s">
        <v>58</v>
      </c>
      <c r="Q362" t="s">
        <v>59</v>
      </c>
      <c r="R362">
        <v>99999</v>
      </c>
      <c r="S362" t="s">
        <v>137</v>
      </c>
      <c r="T362" t="s">
        <v>153</v>
      </c>
      <c r="U362" t="s">
        <v>47</v>
      </c>
      <c r="V362" t="s">
        <v>48</v>
      </c>
      <c r="W362" s="1">
        <v>12.75</v>
      </c>
      <c r="X362">
        <v>41</v>
      </c>
      <c r="Y362" s="1">
        <v>522.75</v>
      </c>
      <c r="Z362" s="1">
        <v>50.706750000000007</v>
      </c>
      <c r="AA362">
        <f>DAY(TableauSource[[#This Row],[Date Cdme]])</f>
        <v>6</v>
      </c>
    </row>
    <row r="363" spans="1:27" x14ac:dyDescent="0.3">
      <c r="A363" s="3">
        <v>1425</v>
      </c>
      <c r="B363" s="12">
        <v>44538</v>
      </c>
      <c r="C363" s="3">
        <v>8</v>
      </c>
      <c r="D363" t="s">
        <v>37</v>
      </c>
      <c r="E363" t="s">
        <v>34</v>
      </c>
      <c r="F363" t="s">
        <v>35</v>
      </c>
      <c r="G363" t="s">
        <v>36</v>
      </c>
      <c r="H363">
        <v>99999</v>
      </c>
      <c r="I363" t="s">
        <v>192</v>
      </c>
      <c r="J363" t="s">
        <v>80</v>
      </c>
      <c r="K363" t="s">
        <v>135</v>
      </c>
      <c r="L363" s="6">
        <v>41983</v>
      </c>
      <c r="M363" t="s">
        <v>13</v>
      </c>
      <c r="N363" t="s">
        <v>33</v>
      </c>
      <c r="O363" t="s">
        <v>34</v>
      </c>
      <c r="P363" t="s">
        <v>35</v>
      </c>
      <c r="Q363" t="s">
        <v>36</v>
      </c>
      <c r="R363">
        <v>99999</v>
      </c>
      <c r="S363" t="s">
        <v>137</v>
      </c>
      <c r="T363" t="s">
        <v>152</v>
      </c>
      <c r="U363" t="s">
        <v>47</v>
      </c>
      <c r="V363" t="s">
        <v>48</v>
      </c>
      <c r="W363" s="1">
        <v>12.75</v>
      </c>
      <c r="X363">
        <v>19</v>
      </c>
      <c r="Y363" s="1">
        <v>242.25</v>
      </c>
      <c r="Z363" s="1">
        <v>23.982750000000003</v>
      </c>
      <c r="AA363">
        <f>DAY(TableauSource[[#This Row],[Date Cdme]])</f>
        <v>8</v>
      </c>
    </row>
    <row r="364" spans="1:27" x14ac:dyDescent="0.3">
      <c r="A364" s="3">
        <v>1399</v>
      </c>
      <c r="B364" s="12">
        <v>44555</v>
      </c>
      <c r="C364" s="3">
        <v>25</v>
      </c>
      <c r="D364" t="s">
        <v>109</v>
      </c>
      <c r="E364" t="s">
        <v>108</v>
      </c>
      <c r="F364" t="s">
        <v>71</v>
      </c>
      <c r="G364" t="s">
        <v>72</v>
      </c>
      <c r="H364">
        <v>99999</v>
      </c>
      <c r="I364" t="s">
        <v>191</v>
      </c>
      <c r="J364" t="s">
        <v>61</v>
      </c>
      <c r="K364" t="s">
        <v>134</v>
      </c>
      <c r="L364" s="6">
        <v>42000</v>
      </c>
      <c r="M364" t="s">
        <v>24</v>
      </c>
      <c r="N364" t="s">
        <v>107</v>
      </c>
      <c r="O364" t="s">
        <v>108</v>
      </c>
      <c r="P364" t="s">
        <v>71</v>
      </c>
      <c r="Q364" t="s">
        <v>72</v>
      </c>
      <c r="R364">
        <v>99999</v>
      </c>
      <c r="S364" t="s">
        <v>137</v>
      </c>
      <c r="T364" t="s">
        <v>154</v>
      </c>
      <c r="U364" t="s">
        <v>110</v>
      </c>
      <c r="V364" t="s">
        <v>41</v>
      </c>
      <c r="W364" s="1">
        <v>10</v>
      </c>
      <c r="X364">
        <v>100</v>
      </c>
      <c r="Y364" s="1">
        <v>1000</v>
      </c>
      <c r="Z364" s="1">
        <v>98</v>
      </c>
      <c r="AA364">
        <f>DAY(TableauSource[[#This Row],[Date Cdme]])</f>
        <v>25</v>
      </c>
    </row>
    <row r="365" spans="1:27" x14ac:dyDescent="0.3">
      <c r="A365" s="3">
        <v>1427</v>
      </c>
      <c r="B365" s="12">
        <v>44556</v>
      </c>
      <c r="C365" s="3">
        <v>26</v>
      </c>
      <c r="D365" t="s">
        <v>113</v>
      </c>
      <c r="E365" t="s">
        <v>112</v>
      </c>
      <c r="F365" t="s">
        <v>87</v>
      </c>
      <c r="G365" t="s">
        <v>88</v>
      </c>
      <c r="H365">
        <v>99999</v>
      </c>
      <c r="I365" t="s">
        <v>190</v>
      </c>
      <c r="J365" t="s">
        <v>125</v>
      </c>
      <c r="K365" t="s">
        <v>136</v>
      </c>
      <c r="L365" s="6">
        <v>42001</v>
      </c>
      <c r="M365" t="s">
        <v>39</v>
      </c>
      <c r="N365" t="s">
        <v>111</v>
      </c>
      <c r="O365" t="s">
        <v>112</v>
      </c>
      <c r="P365" t="s">
        <v>87</v>
      </c>
      <c r="Q365" t="s">
        <v>88</v>
      </c>
      <c r="R365">
        <v>99999</v>
      </c>
      <c r="S365" t="s">
        <v>137</v>
      </c>
      <c r="T365" t="s">
        <v>153</v>
      </c>
      <c r="U365" t="s">
        <v>81</v>
      </c>
      <c r="V365" t="s">
        <v>82</v>
      </c>
      <c r="W365" s="1">
        <v>25</v>
      </c>
      <c r="X365">
        <v>13</v>
      </c>
      <c r="Y365" s="1">
        <v>325</v>
      </c>
      <c r="Z365" s="1">
        <v>32.174999999999997</v>
      </c>
      <c r="AA365">
        <f>DAY(TableauSource[[#This Row],[Date Cdme]])</f>
        <v>26</v>
      </c>
    </row>
    <row r="366" spans="1:27" x14ac:dyDescent="0.3">
      <c r="A366" s="3">
        <v>1428</v>
      </c>
      <c r="B366" s="12">
        <v>44559</v>
      </c>
      <c r="C366" s="3">
        <v>29</v>
      </c>
      <c r="D366" t="s">
        <v>46</v>
      </c>
      <c r="E366" t="s">
        <v>43</v>
      </c>
      <c r="F366" t="s">
        <v>44</v>
      </c>
      <c r="G366" t="s">
        <v>45</v>
      </c>
      <c r="H366">
        <v>99999</v>
      </c>
      <c r="I366" t="s">
        <v>189</v>
      </c>
      <c r="J366" t="s">
        <v>23</v>
      </c>
      <c r="K366" t="s">
        <v>133</v>
      </c>
      <c r="L366" s="6">
        <v>42004</v>
      </c>
      <c r="M366" t="s">
        <v>13</v>
      </c>
      <c r="N366" t="s">
        <v>42</v>
      </c>
      <c r="O366" t="s">
        <v>43</v>
      </c>
      <c r="P366" t="s">
        <v>44</v>
      </c>
      <c r="Q366" t="s">
        <v>45</v>
      </c>
      <c r="R366">
        <v>99999</v>
      </c>
      <c r="S366" t="s">
        <v>137</v>
      </c>
      <c r="T366" t="s">
        <v>152</v>
      </c>
      <c r="U366" t="s">
        <v>122</v>
      </c>
      <c r="V366" t="s">
        <v>126</v>
      </c>
      <c r="W366" s="1">
        <v>39</v>
      </c>
      <c r="X366">
        <v>54</v>
      </c>
      <c r="Y366" s="1">
        <v>2106</v>
      </c>
      <c r="Z366" s="1">
        <v>214.81200000000004</v>
      </c>
      <c r="AA366">
        <f>DAY(TableauSource[[#This Row],[Date Cdme]])</f>
        <v>29</v>
      </c>
    </row>
    <row r="367" spans="1:27" x14ac:dyDescent="0.3">
      <c r="A367" s="3">
        <v>1429</v>
      </c>
      <c r="B367" s="12">
        <v>44536</v>
      </c>
      <c r="C367" s="3">
        <v>6</v>
      </c>
      <c r="D367" t="s">
        <v>60</v>
      </c>
      <c r="E367" t="s">
        <v>57</v>
      </c>
      <c r="F367" t="s">
        <v>58</v>
      </c>
      <c r="G367" t="s">
        <v>59</v>
      </c>
      <c r="H367">
        <v>99999</v>
      </c>
      <c r="I367" t="s">
        <v>198</v>
      </c>
      <c r="J367" t="s">
        <v>38</v>
      </c>
      <c r="K367" t="s">
        <v>135</v>
      </c>
      <c r="L367" s="6">
        <v>41981</v>
      </c>
      <c r="M367" t="s">
        <v>39</v>
      </c>
      <c r="N367" t="s">
        <v>56</v>
      </c>
      <c r="O367" t="s">
        <v>57</v>
      </c>
      <c r="P367" t="s">
        <v>58</v>
      </c>
      <c r="Q367" t="s">
        <v>59</v>
      </c>
      <c r="R367">
        <v>99999</v>
      </c>
      <c r="S367" t="s">
        <v>137</v>
      </c>
      <c r="T367" t="s">
        <v>152</v>
      </c>
      <c r="U367" t="s">
        <v>25</v>
      </c>
      <c r="V367" t="s">
        <v>17</v>
      </c>
      <c r="W367" s="1">
        <v>30</v>
      </c>
      <c r="X367">
        <v>33</v>
      </c>
      <c r="Y367" s="1">
        <v>990</v>
      </c>
      <c r="Z367" s="1">
        <v>95.039999999999992</v>
      </c>
      <c r="AA367">
        <f>DAY(TableauSource[[#This Row],[Date Cdme]])</f>
        <v>6</v>
      </c>
    </row>
    <row r="368" spans="1:27" x14ac:dyDescent="0.3">
      <c r="A368" s="3">
        <v>1430</v>
      </c>
      <c r="B368" s="12">
        <v>44536</v>
      </c>
      <c r="C368" s="3">
        <v>6</v>
      </c>
      <c r="D368" t="s">
        <v>60</v>
      </c>
      <c r="E368" t="s">
        <v>57</v>
      </c>
      <c r="F368" t="s">
        <v>58</v>
      </c>
      <c r="G368" t="s">
        <v>59</v>
      </c>
      <c r="H368">
        <v>99999</v>
      </c>
      <c r="I368" t="s">
        <v>198</v>
      </c>
      <c r="J368" t="s">
        <v>38</v>
      </c>
      <c r="K368" t="s">
        <v>135</v>
      </c>
      <c r="L368" s="6">
        <v>41981</v>
      </c>
      <c r="M368" t="s">
        <v>39</v>
      </c>
      <c r="N368" t="s">
        <v>56</v>
      </c>
      <c r="O368" t="s">
        <v>57</v>
      </c>
      <c r="P368" t="s">
        <v>58</v>
      </c>
      <c r="Q368" t="s">
        <v>59</v>
      </c>
      <c r="R368">
        <v>99999</v>
      </c>
      <c r="S368" t="s">
        <v>137</v>
      </c>
      <c r="T368" t="s">
        <v>152</v>
      </c>
      <c r="U368" t="s">
        <v>26</v>
      </c>
      <c r="V368" t="s">
        <v>17</v>
      </c>
      <c r="W368" s="1">
        <v>53</v>
      </c>
      <c r="X368">
        <v>34</v>
      </c>
      <c r="Y368" s="1">
        <v>1802</v>
      </c>
      <c r="Z368" s="1">
        <v>185.60600000000002</v>
      </c>
      <c r="AA368">
        <f>DAY(TableauSource[[#This Row],[Date Cdme]])</f>
        <v>6</v>
      </c>
    </row>
    <row r="369" spans="1:27" x14ac:dyDescent="0.3">
      <c r="A369" s="3">
        <v>1426</v>
      </c>
      <c r="B369" s="12">
        <v>44555</v>
      </c>
      <c r="C369" s="3">
        <v>25</v>
      </c>
      <c r="D369" t="s">
        <v>109</v>
      </c>
      <c r="E369" t="s">
        <v>108</v>
      </c>
      <c r="F369" t="s">
        <v>71</v>
      </c>
      <c r="G369" t="s">
        <v>72</v>
      </c>
      <c r="H369">
        <v>99999</v>
      </c>
      <c r="I369" t="s">
        <v>191</v>
      </c>
      <c r="J369" t="s">
        <v>61</v>
      </c>
      <c r="K369" t="s">
        <v>134</v>
      </c>
      <c r="L369" s="6">
        <v>42000</v>
      </c>
      <c r="M369" t="s">
        <v>24</v>
      </c>
      <c r="N369" t="s">
        <v>107</v>
      </c>
      <c r="O369" t="s">
        <v>108</v>
      </c>
      <c r="P369" t="s">
        <v>71</v>
      </c>
      <c r="Q369" t="s">
        <v>72</v>
      </c>
      <c r="R369">
        <v>99999</v>
      </c>
      <c r="S369" t="s">
        <v>137</v>
      </c>
      <c r="T369" t="s">
        <v>154</v>
      </c>
      <c r="U369" t="s">
        <v>83</v>
      </c>
      <c r="V369" t="s">
        <v>84</v>
      </c>
      <c r="W369" s="1">
        <v>22</v>
      </c>
      <c r="X369">
        <v>65</v>
      </c>
      <c r="Y369" s="1">
        <v>1430</v>
      </c>
      <c r="Z369" s="1">
        <v>138.71</v>
      </c>
      <c r="AA369">
        <f>DAY(TableauSource[[#This Row],[Date Cdme]])</f>
        <v>25</v>
      </c>
    </row>
    <row r="370" spans="1:27" x14ac:dyDescent="0.3">
      <c r="A370" s="3">
        <v>1432</v>
      </c>
      <c r="B370" s="12">
        <v>44533</v>
      </c>
      <c r="C370" s="3">
        <v>3</v>
      </c>
      <c r="D370" t="s">
        <v>53</v>
      </c>
      <c r="E370" t="s">
        <v>50</v>
      </c>
      <c r="F370" t="s">
        <v>51</v>
      </c>
      <c r="G370" t="s">
        <v>52</v>
      </c>
      <c r="H370">
        <v>99999</v>
      </c>
      <c r="I370" t="s">
        <v>194</v>
      </c>
      <c r="J370" t="s">
        <v>30</v>
      </c>
      <c r="K370" t="s">
        <v>133</v>
      </c>
      <c r="L370" s="6"/>
      <c r="N370" t="s">
        <v>49</v>
      </c>
      <c r="O370" t="s">
        <v>50</v>
      </c>
      <c r="P370" t="s">
        <v>51</v>
      </c>
      <c r="Q370" t="s">
        <v>52</v>
      </c>
      <c r="R370">
        <v>99999</v>
      </c>
      <c r="S370" t="s">
        <v>137</v>
      </c>
      <c r="U370" t="s">
        <v>74</v>
      </c>
      <c r="V370" t="s">
        <v>15</v>
      </c>
      <c r="W370" s="1">
        <v>2.99</v>
      </c>
      <c r="X370">
        <v>24</v>
      </c>
      <c r="Y370" s="1">
        <v>71.760000000000005</v>
      </c>
      <c r="Z370" s="1">
        <v>7.1042400000000008</v>
      </c>
      <c r="AA370">
        <f>DAY(TableauSource[[#This Row],[Date Cdme]])</f>
        <v>3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Feuil6"/>
  <dimension ref="B1:AB32"/>
  <sheetViews>
    <sheetView showGridLines="0" showRowColHeaders="0" topLeftCell="J1" workbookViewId="0">
      <selection activeCell="V3" sqref="V3"/>
      <pivotSelection pane="bottomRight" showHeader="1" extendable="1" activeRow="2" activeCol="21" previousRow="2" previousCol="21" click="1" r:id="rId9">
        <pivotArea dataOnly="0" outline="0" axis="axisValues" fieldPosition="0"/>
      </pivotSelection>
    </sheetView>
  </sheetViews>
  <sheetFormatPr baseColWidth="10" defaultColWidth="8.88671875" defaultRowHeight="14.4" x14ac:dyDescent="0.3"/>
  <cols>
    <col min="1" max="1" width="2.88671875" customWidth="1"/>
    <col min="2" max="2" width="15" bestFit="1" customWidth="1"/>
    <col min="3" max="3" width="9" bestFit="1" customWidth="1"/>
    <col min="4" max="4" width="4.5546875" customWidth="1"/>
    <col min="5" max="5" width="11.88671875" bestFit="1" customWidth="1"/>
    <col min="6" max="6" width="9" bestFit="1" customWidth="1"/>
    <col min="7" max="7" width="4.88671875" customWidth="1"/>
    <col min="8" max="8" width="11.88671875" bestFit="1" customWidth="1"/>
    <col min="9" max="9" width="8.77734375" bestFit="1" customWidth="1"/>
    <col min="10" max="10" width="4.44140625" customWidth="1"/>
    <col min="11" max="11" width="12.33203125" bestFit="1" customWidth="1"/>
    <col min="12" max="12" width="9.33203125" bestFit="1" customWidth="1"/>
    <col min="13" max="13" width="4" customWidth="1"/>
    <col min="14" max="14" width="12.5546875" bestFit="1" customWidth="1"/>
    <col min="15" max="15" width="9.33203125" bestFit="1" customWidth="1"/>
    <col min="16" max="16" width="3.6640625" customWidth="1"/>
    <col min="17" max="17" width="16.21875" bestFit="1" customWidth="1"/>
    <col min="18" max="18" width="4.109375" customWidth="1"/>
    <col min="19" max="19" width="11.33203125" bestFit="1" customWidth="1"/>
    <col min="20" max="20" width="4.109375" customWidth="1"/>
    <col min="21" max="21" width="16.44140625" bestFit="1" customWidth="1"/>
    <col min="22" max="22" width="18.88671875" bestFit="1" customWidth="1"/>
    <col min="23" max="23" width="4.88671875" customWidth="1"/>
    <col min="24" max="24" width="15.44140625" bestFit="1" customWidth="1"/>
    <col min="25" max="25" width="15.44140625" customWidth="1"/>
    <col min="26" max="26" width="4.6640625" customWidth="1"/>
    <col min="27" max="27" width="26.44140625" bestFit="1" customWidth="1"/>
    <col min="28" max="28" width="12.44140625" customWidth="1"/>
    <col min="29" max="29" width="5.44140625" customWidth="1"/>
  </cols>
  <sheetData>
    <row r="1" spans="2:28" x14ac:dyDescent="0.3">
      <c r="B1" s="35" t="s">
        <v>165</v>
      </c>
      <c r="C1" s="35"/>
      <c r="E1" s="35" t="s">
        <v>164</v>
      </c>
      <c r="F1" s="35"/>
      <c r="H1" s="35" t="s">
        <v>163</v>
      </c>
      <c r="I1" s="35"/>
      <c r="K1" s="35" t="s">
        <v>161</v>
      </c>
      <c r="L1" s="35"/>
      <c r="N1" s="35" t="s">
        <v>166</v>
      </c>
      <c r="O1" s="35"/>
      <c r="Q1" s="10" t="s">
        <v>167</v>
      </c>
      <c r="S1" s="13">
        <f>COUNTA(S4:S20)</f>
        <v>15</v>
      </c>
      <c r="U1" s="13">
        <f>COUNTA(U4:U15)</f>
        <v>8</v>
      </c>
      <c r="V1" s="13"/>
      <c r="X1" s="13">
        <f>COUNTA(X4:X20)</f>
        <v>4</v>
      </c>
      <c r="Y1" s="13"/>
      <c r="AA1" s="13">
        <f>COUNTA(AA4:AA20)</f>
        <v>13</v>
      </c>
    </row>
    <row r="3" spans="2:28" x14ac:dyDescent="0.3">
      <c r="B3" t="s">
        <v>146</v>
      </c>
      <c r="C3" t="s">
        <v>162</v>
      </c>
      <c r="E3" t="s">
        <v>124</v>
      </c>
      <c r="F3" t="s">
        <v>162</v>
      </c>
      <c r="H3" t="s">
        <v>160</v>
      </c>
      <c r="I3" t="s">
        <v>162</v>
      </c>
      <c r="K3" s="25" t="s">
        <v>159</v>
      </c>
      <c r="L3" s="25" t="s">
        <v>162</v>
      </c>
      <c r="N3" s="25" t="s">
        <v>170</v>
      </c>
      <c r="O3" s="25" t="s">
        <v>162</v>
      </c>
      <c r="Q3" s="25" t="s">
        <v>169</v>
      </c>
      <c r="S3" s="25" t="s">
        <v>159</v>
      </c>
      <c r="U3" s="25" t="s">
        <v>146</v>
      </c>
      <c r="V3" s="26" t="s">
        <v>202</v>
      </c>
      <c r="X3" s="25" t="s">
        <v>200</v>
      </c>
      <c r="Y3" s="25" t="s">
        <v>162</v>
      </c>
      <c r="AA3" s="25" t="s">
        <v>199</v>
      </c>
      <c r="AB3" s="25" t="s">
        <v>162</v>
      </c>
    </row>
    <row r="4" spans="2:28" x14ac:dyDescent="0.3">
      <c r="B4" s="11" t="s">
        <v>80</v>
      </c>
      <c r="C4" s="28">
        <v>104242.33999999997</v>
      </c>
      <c r="E4" s="11" t="s">
        <v>135</v>
      </c>
      <c r="F4" s="28">
        <v>141660.33999999997</v>
      </c>
      <c r="H4" s="11" t="s">
        <v>131</v>
      </c>
      <c r="I4">
        <v>11</v>
      </c>
      <c r="K4" s="11" t="s">
        <v>22</v>
      </c>
      <c r="L4" s="28">
        <v>67180.5</v>
      </c>
      <c r="N4" s="11" t="s">
        <v>156</v>
      </c>
      <c r="O4" s="28">
        <v>32907.839999999997</v>
      </c>
      <c r="Q4" s="28">
        <v>435036.16000000009</v>
      </c>
      <c r="S4" s="11" t="s">
        <v>94</v>
      </c>
      <c r="U4" s="11" t="s">
        <v>80</v>
      </c>
      <c r="V4" s="30">
        <v>0.23961764465740037</v>
      </c>
      <c r="X4" s="11" t="s">
        <v>134</v>
      </c>
      <c r="Y4" s="28">
        <v>108275.51000000001</v>
      </c>
      <c r="AA4" s="11" t="s">
        <v>186</v>
      </c>
      <c r="AB4" s="28">
        <v>43703</v>
      </c>
    </row>
    <row r="5" spans="2:28" x14ac:dyDescent="0.3">
      <c r="B5" s="11" t="s">
        <v>125</v>
      </c>
      <c r="C5" s="28">
        <v>93848.330000000016</v>
      </c>
      <c r="E5" s="11" t="s">
        <v>134</v>
      </c>
      <c r="F5" s="28">
        <v>108275.51000000001</v>
      </c>
      <c r="H5" s="11" t="s">
        <v>130</v>
      </c>
      <c r="I5">
        <v>24</v>
      </c>
      <c r="K5" s="11" t="s">
        <v>37</v>
      </c>
      <c r="L5" s="28">
        <v>50198.35</v>
      </c>
      <c r="N5" s="11" t="s">
        <v>157</v>
      </c>
      <c r="O5" s="28">
        <v>19955.5</v>
      </c>
      <c r="S5" s="11" t="s">
        <v>12</v>
      </c>
      <c r="U5" s="11" t="s">
        <v>125</v>
      </c>
      <c r="V5" s="30">
        <v>0.21572535487624758</v>
      </c>
      <c r="X5" s="11" t="s">
        <v>135</v>
      </c>
      <c r="Y5" s="28">
        <v>141660.33999999997</v>
      </c>
      <c r="AA5" s="11" t="s">
        <v>187</v>
      </c>
      <c r="AB5" s="28">
        <v>29133.009999999995</v>
      </c>
    </row>
    <row r="6" spans="2:28" x14ac:dyDescent="0.3">
      <c r="B6" s="11" t="s">
        <v>116</v>
      </c>
      <c r="C6" s="28">
        <v>67180.5</v>
      </c>
      <c r="E6" s="11" t="s">
        <v>136</v>
      </c>
      <c r="F6" s="28">
        <v>107922.33000000002</v>
      </c>
      <c r="H6" s="11" t="s">
        <v>129</v>
      </c>
      <c r="I6">
        <v>31</v>
      </c>
      <c r="K6" s="11" t="s">
        <v>68</v>
      </c>
      <c r="L6" s="28">
        <v>43703</v>
      </c>
      <c r="N6" s="11" t="s">
        <v>158</v>
      </c>
      <c r="O6" s="28">
        <v>30852.6</v>
      </c>
      <c r="Q6" s="10" t="s">
        <v>168</v>
      </c>
      <c r="S6" s="11" t="s">
        <v>68</v>
      </c>
      <c r="U6" s="11" t="s">
        <v>116</v>
      </c>
      <c r="V6" s="30">
        <v>0.15442509422665004</v>
      </c>
      <c r="X6" s="11" t="s">
        <v>133</v>
      </c>
      <c r="Y6" s="28">
        <v>77177.98</v>
      </c>
      <c r="AA6" s="11" t="s">
        <v>188</v>
      </c>
      <c r="AB6" s="28">
        <v>1291.5</v>
      </c>
    </row>
    <row r="7" spans="2:28" x14ac:dyDescent="0.3">
      <c r="B7" s="11" t="s">
        <v>30</v>
      </c>
      <c r="C7" s="28">
        <v>42370.880000000005</v>
      </c>
      <c r="E7" s="11" t="s">
        <v>133</v>
      </c>
      <c r="F7" s="28">
        <v>77177.98</v>
      </c>
      <c r="H7" s="11" t="s">
        <v>128</v>
      </c>
      <c r="I7">
        <v>85</v>
      </c>
      <c r="K7" s="11" t="s">
        <v>60</v>
      </c>
      <c r="L7" s="28">
        <v>37418</v>
      </c>
      <c r="N7" s="11" t="s">
        <v>172</v>
      </c>
      <c r="O7" s="28">
        <v>20771.789999999997</v>
      </c>
      <c r="S7" s="11" t="s">
        <v>53</v>
      </c>
      <c r="U7" s="11" t="s">
        <v>30</v>
      </c>
      <c r="V7" s="30">
        <v>9.7396225637887218E-2</v>
      </c>
      <c r="X7" s="11" t="s">
        <v>136</v>
      </c>
      <c r="Y7" s="28">
        <v>107922.33000000002</v>
      </c>
      <c r="AA7" s="11" t="s">
        <v>189</v>
      </c>
      <c r="AB7" s="28">
        <v>16350.5</v>
      </c>
    </row>
    <row r="8" spans="2:28" x14ac:dyDescent="0.3">
      <c r="B8" s="11" t="s">
        <v>61</v>
      </c>
      <c r="C8" s="28">
        <v>41095.009999999995</v>
      </c>
      <c r="E8" s="11" t="s">
        <v>132</v>
      </c>
      <c r="F8" s="28">
        <v>435036.15999999997</v>
      </c>
      <c r="H8" s="11" t="s">
        <v>127</v>
      </c>
      <c r="I8">
        <v>218</v>
      </c>
      <c r="K8" s="11" t="s">
        <v>94</v>
      </c>
      <c r="L8" s="28">
        <v>36839.990000000005</v>
      </c>
      <c r="N8" s="11" t="s">
        <v>173</v>
      </c>
      <c r="O8" s="28">
        <v>34307.049999999996</v>
      </c>
      <c r="Q8" s="25" t="s">
        <v>201</v>
      </c>
      <c r="S8" s="11" t="s">
        <v>46</v>
      </c>
      <c r="U8" s="11" t="s">
        <v>61</v>
      </c>
      <c r="V8" s="30">
        <v>9.4463434947568495E-2</v>
      </c>
      <c r="AA8" s="11" t="s">
        <v>190</v>
      </c>
      <c r="AB8" s="28">
        <v>28208.250000000007</v>
      </c>
    </row>
    <row r="9" spans="2:28" x14ac:dyDescent="0.3">
      <c r="B9" s="11" t="s">
        <v>38</v>
      </c>
      <c r="C9" s="28">
        <v>37418</v>
      </c>
      <c r="H9" s="11" t="s">
        <v>132</v>
      </c>
      <c r="I9">
        <v>369</v>
      </c>
      <c r="K9" s="11" t="s">
        <v>101</v>
      </c>
      <c r="L9" s="28">
        <v>32530.6</v>
      </c>
      <c r="N9" s="11" t="s">
        <v>174</v>
      </c>
      <c r="O9" s="28">
        <v>55601.610000000008</v>
      </c>
      <c r="Q9" s="29">
        <v>369</v>
      </c>
      <c r="S9" s="11" t="s">
        <v>22</v>
      </c>
      <c r="U9" s="11" t="s">
        <v>38</v>
      </c>
      <c r="V9" s="30">
        <v>8.6011240996610491E-2</v>
      </c>
      <c r="AA9" s="11" t="s">
        <v>191</v>
      </c>
      <c r="AB9" s="28">
        <v>79142.5</v>
      </c>
    </row>
    <row r="10" spans="2:28" x14ac:dyDescent="0.3">
      <c r="B10" s="11" t="s">
        <v>102</v>
      </c>
      <c r="C10" s="28">
        <v>32530.6</v>
      </c>
      <c r="K10" s="11" t="s">
        <v>73</v>
      </c>
      <c r="L10" s="28">
        <v>29133.009999999995</v>
      </c>
      <c r="N10" s="11" t="s">
        <v>175</v>
      </c>
      <c r="O10" s="28">
        <v>27318.539999999997</v>
      </c>
      <c r="S10" s="11" t="s">
        <v>60</v>
      </c>
      <c r="U10" s="11" t="s">
        <v>102</v>
      </c>
      <c r="V10" s="30">
        <v>7.4776772579088602E-2</v>
      </c>
      <c r="AA10" s="11" t="s">
        <v>192</v>
      </c>
      <c r="AB10" s="28">
        <v>49499.15</v>
      </c>
    </row>
    <row r="11" spans="2:28" x14ac:dyDescent="0.3">
      <c r="B11" s="11" t="s">
        <v>23</v>
      </c>
      <c r="C11" s="28">
        <v>16350.5</v>
      </c>
      <c r="K11" s="11" t="s">
        <v>113</v>
      </c>
      <c r="L11" s="28">
        <v>28208.250000000007</v>
      </c>
      <c r="N11" s="11" t="s">
        <v>176</v>
      </c>
      <c r="O11" s="28">
        <v>29921.46</v>
      </c>
      <c r="S11" s="11" t="s">
        <v>79</v>
      </c>
      <c r="U11" s="11" t="s">
        <v>23</v>
      </c>
      <c r="V11" s="30">
        <v>3.7584232078547219E-2</v>
      </c>
      <c r="AA11" s="11" t="s">
        <v>198</v>
      </c>
      <c r="AB11" s="28">
        <v>37418</v>
      </c>
    </row>
    <row r="12" spans="2:28" x14ac:dyDescent="0.3">
      <c r="B12" s="11" t="s">
        <v>132</v>
      </c>
      <c r="C12" s="28">
        <v>435036.15999999997</v>
      </c>
      <c r="K12" s="11" t="s">
        <v>53</v>
      </c>
      <c r="L12" s="28">
        <v>27005.38</v>
      </c>
      <c r="N12" s="11" t="s">
        <v>177</v>
      </c>
      <c r="O12" s="28">
        <v>31949.970000000005</v>
      </c>
      <c r="Q12" s="10" t="s">
        <v>171</v>
      </c>
      <c r="S12" s="11" t="s">
        <v>37</v>
      </c>
      <c r="AA12" s="11" t="s">
        <v>193</v>
      </c>
      <c r="AB12" s="28">
        <v>54743.19</v>
      </c>
    </row>
    <row r="13" spans="2:28" x14ac:dyDescent="0.3">
      <c r="K13" s="11" t="s">
        <v>89</v>
      </c>
      <c r="L13" s="28">
        <v>21937.08</v>
      </c>
      <c r="N13" s="11" t="s">
        <v>178</v>
      </c>
      <c r="O13" s="28">
        <v>53033.590000000004</v>
      </c>
      <c r="S13" s="11" t="s">
        <v>101</v>
      </c>
      <c r="AA13" s="11" t="s">
        <v>194</v>
      </c>
      <c r="AB13" s="28">
        <v>27005.38</v>
      </c>
    </row>
    <row r="14" spans="2:28" x14ac:dyDescent="0.3">
      <c r="K14" s="11" t="s">
        <v>79</v>
      </c>
      <c r="L14" s="28">
        <v>17204</v>
      </c>
      <c r="N14" s="11" t="s">
        <v>179</v>
      </c>
      <c r="O14" s="28">
        <v>31773.429999999997</v>
      </c>
      <c r="Q14" s="12" t="str">
        <f ca="1">PROPER(TEXT(TODAY(),"jjjj jj mmm aaaa"))</f>
        <v>Jjjj Jj Mai Vendredi</v>
      </c>
      <c r="S14" s="11" t="s">
        <v>73</v>
      </c>
      <c r="AA14" s="11" t="s">
        <v>196</v>
      </c>
      <c r="AB14" s="28">
        <v>32530.6</v>
      </c>
    </row>
    <row r="15" spans="2:28" x14ac:dyDescent="0.3">
      <c r="K15" s="11" t="s">
        <v>46</v>
      </c>
      <c r="L15" s="28">
        <v>16350.5</v>
      </c>
      <c r="N15" s="11" t="s">
        <v>180</v>
      </c>
      <c r="O15" s="28">
        <v>66642.779999999984</v>
      </c>
      <c r="S15" s="11" t="s">
        <v>89</v>
      </c>
      <c r="AA15" s="11" t="s">
        <v>197</v>
      </c>
      <c r="AB15" s="28">
        <v>21937.08</v>
      </c>
    </row>
    <row r="16" spans="2:28" x14ac:dyDescent="0.3">
      <c r="K16" s="11" t="s">
        <v>29</v>
      </c>
      <c r="L16" s="28">
        <v>14074</v>
      </c>
      <c r="S16" s="11" t="s">
        <v>29</v>
      </c>
      <c r="AA16" s="11" t="s">
        <v>195</v>
      </c>
      <c r="AB16" s="28">
        <v>14074</v>
      </c>
    </row>
    <row r="17" spans="11:28" x14ac:dyDescent="0.3">
      <c r="K17" s="11" t="s">
        <v>109</v>
      </c>
      <c r="L17" s="28">
        <v>11962</v>
      </c>
      <c r="S17" s="11" t="s">
        <v>109</v>
      </c>
    </row>
    <row r="18" spans="11:28" x14ac:dyDescent="0.3">
      <c r="K18" s="11" t="s">
        <v>12</v>
      </c>
      <c r="L18" s="28">
        <v>1291.5</v>
      </c>
      <c r="S18" s="11" t="s">
        <v>113</v>
      </c>
    </row>
    <row r="19" spans="11:28" x14ac:dyDescent="0.3">
      <c r="U19" s="27" t="s">
        <v>146</v>
      </c>
      <c r="V19" s="27" t="s">
        <v>182</v>
      </c>
    </row>
    <row r="20" spans="11:28" x14ac:dyDescent="0.3">
      <c r="U20" s="11" t="s">
        <v>116</v>
      </c>
      <c r="V20" s="14">
        <f>IFERROR(VLOOKUP(U20,$U$4:$V$13,2,0),"")</f>
        <v>0.15442509422665004</v>
      </c>
    </row>
    <row r="21" spans="11:28" x14ac:dyDescent="0.3">
      <c r="U21" s="11" t="s">
        <v>80</v>
      </c>
      <c r="V21" s="14">
        <f t="shared" ref="V21:V27" si="0">IFERROR(VLOOKUP(U21,$U$4:$V$13,2,0),"")</f>
        <v>0.23961764465740037</v>
      </c>
    </row>
    <row r="22" spans="11:28" x14ac:dyDescent="0.3">
      <c r="U22" s="11" t="s">
        <v>30</v>
      </c>
      <c r="V22" s="14">
        <f t="shared" si="0"/>
        <v>9.7396225637887218E-2</v>
      </c>
    </row>
    <row r="23" spans="11:28" x14ac:dyDescent="0.3">
      <c r="U23" s="11" t="s">
        <v>38</v>
      </c>
      <c r="V23" s="14">
        <f t="shared" si="0"/>
        <v>8.6011240996610491E-2</v>
      </c>
    </row>
    <row r="24" spans="11:28" x14ac:dyDescent="0.3">
      <c r="U24" s="11" t="s">
        <v>125</v>
      </c>
      <c r="V24" s="14">
        <f t="shared" si="0"/>
        <v>0.21572535487624758</v>
      </c>
    </row>
    <row r="25" spans="11:28" x14ac:dyDescent="0.3">
      <c r="U25" s="11" t="s">
        <v>102</v>
      </c>
      <c r="V25" s="14">
        <f t="shared" si="0"/>
        <v>7.4776772579088602E-2</v>
      </c>
    </row>
    <row r="26" spans="11:28" x14ac:dyDescent="0.3">
      <c r="U26" s="11" t="s">
        <v>61</v>
      </c>
      <c r="V26" s="14">
        <f t="shared" si="0"/>
        <v>9.4463434947568495E-2</v>
      </c>
    </row>
    <row r="27" spans="11:28" x14ac:dyDescent="0.3">
      <c r="U27" s="11" t="s">
        <v>23</v>
      </c>
      <c r="V27" s="14">
        <f t="shared" si="0"/>
        <v>3.7584232078547219E-2</v>
      </c>
    </row>
    <row r="32" spans="11:28" x14ac:dyDescent="0.3"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</row>
  </sheetData>
  <mergeCells count="5">
    <mergeCell ref="K1:L1"/>
    <mergeCell ref="H1:I1"/>
    <mergeCell ref="E1:F1"/>
    <mergeCell ref="B1:C1"/>
    <mergeCell ref="N1:O1"/>
  </mergeCells>
  <pageMargins left="0.7" right="0.7" top="0.75" bottom="0.75" header="0.3" footer="0.3"/>
  <pageSetup paperSize="9" orientation="portrait" r:id="rId12"/>
  <drawing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7</vt:i4>
      </vt:variant>
      <vt:variant>
        <vt:lpstr>Plages nommées</vt:lpstr>
      </vt:variant>
      <vt:variant>
        <vt:i4>16</vt:i4>
      </vt:variant>
    </vt:vector>
  </HeadingPairs>
  <TitlesOfParts>
    <vt:vector size="23" baseType="lpstr">
      <vt:lpstr>Tableau de Bord</vt:lpstr>
      <vt:lpstr>Feuil2</vt:lpstr>
      <vt:lpstr>TDB Commerciaux</vt:lpstr>
      <vt:lpstr>TDB Client</vt:lpstr>
      <vt:lpstr>TDB Région</vt:lpstr>
      <vt:lpstr>SOURCE</vt:lpstr>
      <vt:lpstr>Liste TCD</vt:lpstr>
      <vt:lpstr>'TDB Client'!A</vt:lpstr>
      <vt:lpstr>'TDB Région'!A</vt:lpstr>
      <vt:lpstr>A</vt:lpstr>
      <vt:lpstr>LIste</vt:lpstr>
      <vt:lpstr>Plage_TDB_Client</vt:lpstr>
      <vt:lpstr>Plage_TDB_Commercial</vt:lpstr>
      <vt:lpstr>Plage_TDB_General</vt:lpstr>
      <vt:lpstr>Plage_TDB_Region</vt:lpstr>
      <vt:lpstr>'TDB Client'!Source</vt:lpstr>
      <vt:lpstr>'TDB Commerciaux'!Source</vt:lpstr>
      <vt:lpstr>'TDB Région'!Source</vt:lpstr>
      <vt:lpstr>Source</vt:lpstr>
      <vt:lpstr>TDB_Clients</vt:lpstr>
      <vt:lpstr>TDB_Commerciaux</vt:lpstr>
      <vt:lpstr>TDB_General</vt:lpstr>
      <vt:lpstr>'TDB Région'!TDB_Régions</vt:lpstr>
    </vt:vector>
  </TitlesOfParts>
  <Company>Learnaccess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Jean-Paul BONNETTO</dc:creator>
  <cp:lastModifiedBy>SAAD ZOUAOUI</cp:lastModifiedBy>
  <cp:lastPrinted>2015-06-06T19:25:20Z</cp:lastPrinted>
  <dcterms:created xsi:type="dcterms:W3CDTF">2015-01-15T18:48:44Z</dcterms:created>
  <dcterms:modified xsi:type="dcterms:W3CDTF">2025-05-02T17:14:55Z</dcterms:modified>
</cp:coreProperties>
</file>